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2" windowWidth="15576" windowHeight="7932"/>
  </bookViews>
  <sheets>
    <sheet name="ادخال البيانات" sheetId="1" r:id="rId1"/>
    <sheet name="جدول المواصفات" sheetId="2" r:id="rId2"/>
  </sheets>
  <definedNames>
    <definedName name="_xlnm.Print_Area" localSheetId="1">'جدول المواصفات'!$A$1:$L$47</definedName>
  </definedNames>
  <calcPr calcId="125725"/>
</workbook>
</file>

<file path=xl/calcChain.xml><?xml version="1.0" encoding="utf-8"?>
<calcChain xmlns="http://schemas.openxmlformats.org/spreadsheetml/2006/main">
  <c r="J2" i="2"/>
  <c r="C2"/>
  <c r="L1"/>
  <c r="H1"/>
  <c r="H18"/>
  <c r="D36"/>
  <c r="K35" s="1"/>
  <c r="B12" i="1"/>
  <c r="D47" i="2" s="1"/>
  <c r="B43"/>
  <c r="B41"/>
  <c r="B39"/>
  <c r="B37"/>
  <c r="B35"/>
  <c r="B33"/>
  <c r="B31"/>
  <c r="B29"/>
  <c r="B27"/>
  <c r="B25"/>
  <c r="B23"/>
  <c r="B21"/>
  <c r="B19"/>
  <c r="B17"/>
  <c r="B15"/>
  <c r="B13"/>
  <c r="B11"/>
  <c r="B9"/>
  <c r="B7"/>
  <c r="B34" i="1"/>
  <c r="L37" i="2" s="1"/>
  <c r="B5"/>
  <c r="A1"/>
  <c r="F11" l="1"/>
  <c r="H12"/>
  <c r="F12"/>
  <c r="H11"/>
  <c r="F35"/>
  <c r="H35"/>
  <c r="F36"/>
  <c r="H36"/>
  <c r="D35"/>
  <c r="J35" s="1"/>
  <c r="H17"/>
  <c r="D17"/>
  <c r="J17" s="1"/>
  <c r="F17"/>
  <c r="D18"/>
  <c r="K17" s="1"/>
  <c r="F18"/>
  <c r="D8"/>
  <c r="H15"/>
  <c r="H7"/>
  <c r="D7"/>
  <c r="F10"/>
  <c r="H8"/>
  <c r="F7"/>
  <c r="H9"/>
  <c r="F14"/>
  <c r="F8"/>
  <c r="D13"/>
  <c r="J13" s="1"/>
  <c r="H10"/>
  <c r="D10"/>
  <c r="F13"/>
  <c r="F9"/>
  <c r="D14"/>
  <c r="K13" s="1"/>
  <c r="F23"/>
  <c r="F15"/>
  <c r="H13"/>
  <c r="D15"/>
  <c r="J15" s="1"/>
  <c r="F16"/>
  <c r="H19"/>
  <c r="H14"/>
  <c r="D16"/>
  <c r="K15" s="1"/>
  <c r="H16"/>
  <c r="H20"/>
  <c r="D20"/>
  <c r="K19" s="1"/>
  <c r="F19"/>
  <c r="H22"/>
  <c r="D19"/>
  <c r="J19" s="1"/>
  <c r="D22"/>
  <c r="K21" s="1"/>
  <c r="F20"/>
  <c r="H23"/>
  <c r="D21"/>
  <c r="J21" s="1"/>
  <c r="F22"/>
  <c r="H21"/>
  <c r="F21"/>
  <c r="F24"/>
  <c r="H24"/>
  <c r="D23"/>
  <c r="J23" s="1"/>
  <c r="D24"/>
  <c r="K23" s="1"/>
  <c r="H26"/>
  <c r="F25"/>
  <c r="H25"/>
  <c r="D25"/>
  <c r="J25" s="1"/>
  <c r="D26"/>
  <c r="K25" s="1"/>
  <c r="F26"/>
  <c r="D30"/>
  <c r="K29" s="1"/>
  <c r="F29"/>
  <c r="H29"/>
  <c r="H30"/>
  <c r="F30"/>
  <c r="H31"/>
  <c r="D29"/>
  <c r="J29" s="1"/>
  <c r="D31"/>
  <c r="J31" s="1"/>
  <c r="F31"/>
  <c r="H32"/>
  <c r="D32"/>
  <c r="K31" s="1"/>
  <c r="F32"/>
  <c r="D33"/>
  <c r="J33" s="1"/>
  <c r="F37"/>
  <c r="D34"/>
  <c r="K33" s="1"/>
  <c r="F38"/>
  <c r="F34"/>
  <c r="H34"/>
  <c r="D37"/>
  <c r="J37" s="1"/>
  <c r="F33"/>
  <c r="H33"/>
  <c r="D38"/>
  <c r="K37" s="1"/>
  <c r="F41"/>
  <c r="H37"/>
  <c r="D39"/>
  <c r="J39" s="1"/>
  <c r="H38"/>
  <c r="D40"/>
  <c r="K39" s="1"/>
  <c r="F39"/>
  <c r="H39"/>
  <c r="D41"/>
  <c r="J41" s="1"/>
  <c r="F40"/>
  <c r="H40"/>
  <c r="F42"/>
  <c r="H41"/>
  <c r="D42"/>
  <c r="K41" s="1"/>
  <c r="H42"/>
  <c r="D44"/>
  <c r="K43" s="1"/>
  <c r="H43"/>
  <c r="D43"/>
  <c r="J43" s="1"/>
  <c r="F43"/>
  <c r="F44"/>
  <c r="H44"/>
  <c r="E36"/>
  <c r="G42"/>
  <c r="G10"/>
  <c r="I36"/>
  <c r="I20"/>
  <c r="E40"/>
  <c r="E8"/>
  <c r="G14"/>
  <c r="I40"/>
  <c r="I24"/>
  <c r="H27"/>
  <c r="E44"/>
  <c r="E28"/>
  <c r="E12"/>
  <c r="G34"/>
  <c r="G18"/>
  <c r="I44"/>
  <c r="I28"/>
  <c r="I12"/>
  <c r="E20"/>
  <c r="G26"/>
  <c r="E24"/>
  <c r="G30"/>
  <c r="I8"/>
  <c r="E32"/>
  <c r="E16"/>
  <c r="G38"/>
  <c r="G22"/>
  <c r="G6"/>
  <c r="I32"/>
  <c r="I16"/>
  <c r="H28"/>
  <c r="E41"/>
  <c r="E33"/>
  <c r="E25"/>
  <c r="E17"/>
  <c r="E9"/>
  <c r="G43"/>
  <c r="G35"/>
  <c r="G27"/>
  <c r="G19"/>
  <c r="G11"/>
  <c r="I41"/>
  <c r="I33"/>
  <c r="I29"/>
  <c r="I21"/>
  <c r="I17"/>
  <c r="I13"/>
  <c r="I9"/>
  <c r="F28"/>
  <c r="E42"/>
  <c r="E38"/>
  <c r="E34"/>
  <c r="E30"/>
  <c r="E26"/>
  <c r="E22"/>
  <c r="E18"/>
  <c r="E14"/>
  <c r="E10"/>
  <c r="E6"/>
  <c r="G44"/>
  <c r="G40"/>
  <c r="G36"/>
  <c r="G32"/>
  <c r="G28"/>
  <c r="G24"/>
  <c r="G20"/>
  <c r="G16"/>
  <c r="G12"/>
  <c r="G8"/>
  <c r="I42"/>
  <c r="I38"/>
  <c r="I34"/>
  <c r="I30"/>
  <c r="I26"/>
  <c r="I22"/>
  <c r="I18"/>
  <c r="I14"/>
  <c r="I10"/>
  <c r="I6"/>
  <c r="D28"/>
  <c r="E37"/>
  <c r="E29"/>
  <c r="E21"/>
  <c r="E13"/>
  <c r="E5"/>
  <c r="G39"/>
  <c r="G31"/>
  <c r="G23"/>
  <c r="G15"/>
  <c r="G7"/>
  <c r="I37"/>
  <c r="I25"/>
  <c r="I5"/>
  <c r="E43"/>
  <c r="E39"/>
  <c r="E35"/>
  <c r="E31"/>
  <c r="E27"/>
  <c r="E23"/>
  <c r="E19"/>
  <c r="E15"/>
  <c r="E11"/>
  <c r="E7"/>
  <c r="G41"/>
  <c r="G37"/>
  <c r="G33"/>
  <c r="G29"/>
  <c r="G25"/>
  <c r="G21"/>
  <c r="G17"/>
  <c r="G13"/>
  <c r="G9"/>
  <c r="G5"/>
  <c r="I43"/>
  <c r="I39"/>
  <c r="I35"/>
  <c r="I31"/>
  <c r="I27"/>
  <c r="I23"/>
  <c r="I19"/>
  <c r="I15"/>
  <c r="I11"/>
  <c r="I7"/>
  <c r="F6"/>
  <c r="D27"/>
  <c r="F27"/>
  <c r="H6"/>
  <c r="F5"/>
  <c r="H5"/>
  <c r="D6"/>
  <c r="D12"/>
  <c r="D11"/>
  <c r="J11" s="1"/>
  <c r="D9"/>
  <c r="D5"/>
  <c r="H47"/>
  <c r="F47"/>
  <c r="L11"/>
  <c r="L19"/>
  <c r="L27"/>
  <c r="L35"/>
  <c r="L43"/>
  <c r="L9"/>
  <c r="L17"/>
  <c r="L25"/>
  <c r="L33"/>
  <c r="L41"/>
  <c r="L7"/>
  <c r="L15"/>
  <c r="L23"/>
  <c r="L31"/>
  <c r="L39"/>
  <c r="L5"/>
  <c r="L13"/>
  <c r="L21"/>
  <c r="L29"/>
  <c r="K11" l="1"/>
  <c r="J9"/>
  <c r="K9"/>
  <c r="K7"/>
  <c r="J7"/>
  <c r="K27"/>
  <c r="H45"/>
  <c r="D45"/>
  <c r="H46"/>
  <c r="D46"/>
  <c r="F45"/>
  <c r="F46"/>
  <c r="K5"/>
  <c r="J27"/>
  <c r="J5"/>
  <c r="L45"/>
  <c r="J45" l="1"/>
  <c r="J46"/>
</calcChain>
</file>

<file path=xl/sharedStrings.xml><?xml version="1.0" encoding="utf-8"?>
<sst xmlns="http://schemas.openxmlformats.org/spreadsheetml/2006/main" count="79" uniqueCount="36">
  <si>
    <t>اسم المادة</t>
  </si>
  <si>
    <t>القسم</t>
  </si>
  <si>
    <t>العام</t>
  </si>
  <si>
    <t>عدد الفقرات الاختبارية</t>
  </si>
  <si>
    <t>مجموع الدرجات</t>
  </si>
  <si>
    <t>عدد الحصص</t>
  </si>
  <si>
    <t>المجموع الكلي لعدد الحصص</t>
  </si>
  <si>
    <t xml:space="preserve">اسم الموضوع </t>
  </si>
  <si>
    <t>المجموع الكلي للأهداف</t>
  </si>
  <si>
    <t>عدد اهداف مستوى المعرفة</t>
  </si>
  <si>
    <t>عدد اهداف مستوى التطبيق</t>
  </si>
  <si>
    <t>عدد اهداف مستوى الاستدلال</t>
  </si>
  <si>
    <t>الفصل</t>
  </si>
  <si>
    <t>الموضوعات</t>
  </si>
  <si>
    <t>الأسئلة والدرجات</t>
  </si>
  <si>
    <t>المعرفة</t>
  </si>
  <si>
    <t>التطبيق</t>
  </si>
  <si>
    <t>الاستدلال</t>
  </si>
  <si>
    <t>مستويات الاهداف</t>
  </si>
  <si>
    <t>مجموع الاسئلة</t>
  </si>
  <si>
    <t>الأوزان النسبية للموضوعات</t>
  </si>
  <si>
    <t>الأسئلة</t>
  </si>
  <si>
    <t>الدرجة</t>
  </si>
  <si>
    <t>مجموع الأسئلة</t>
  </si>
  <si>
    <t>الأوزان النسبية للأهداف</t>
  </si>
  <si>
    <t>المادة</t>
  </si>
  <si>
    <t>الفصل الدراسي</t>
  </si>
  <si>
    <t>م</t>
  </si>
  <si>
    <t>بنـــــاء جـــــدول مــــواصـــفــــــات الاخــــتــــبــــــــار التحـــصــــيـــــــلي وفــــق النظريـــــــــة البنائيــــــة ( المعرفية )</t>
  </si>
  <si>
    <t>رياضيات</t>
  </si>
  <si>
    <t>الثاني</t>
  </si>
  <si>
    <t>1431/1432هـ</t>
  </si>
  <si>
    <t>تطبيقات حساب التفاضل</t>
  </si>
  <si>
    <t xml:space="preserve">حساب التكامل </t>
  </si>
  <si>
    <t>تطبيقات حساب التكامل المحدد</t>
  </si>
  <si>
    <t>الهندسة الفراغية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</si>
</sst>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6"/>
      <color theme="1"/>
      <name val="Times New Roman"/>
      <family val="1"/>
      <scheme val="major"/>
    </font>
    <font>
      <b/>
      <sz val="16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4F828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wrapText="1" readingOrder="2"/>
    </xf>
    <xf numFmtId="0" fontId="3" fillId="0" borderId="0" xfId="0" applyFont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 wrapText="1" readingOrder="2"/>
    </xf>
    <xf numFmtId="0" fontId="2" fillId="0" borderId="0" xfId="0" applyFont="1" applyAlignment="1">
      <alignment horizontal="center" vertical="center" wrapText="1" readingOrder="2"/>
    </xf>
    <xf numFmtId="0" fontId="2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 readingOrder="2"/>
    </xf>
    <xf numFmtId="16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readingOrder="2"/>
    </xf>
    <xf numFmtId="1" fontId="2" fillId="0" borderId="0" xfId="0" applyNumberFormat="1" applyFont="1" applyAlignment="1">
      <alignment horizontal="center" vertical="center" wrapText="1" readingOrder="2"/>
    </xf>
    <xf numFmtId="1" fontId="2" fillId="0" borderId="0" xfId="0" applyNumberFormat="1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 readingOrder="2"/>
    </xf>
    <xf numFmtId="0" fontId="2" fillId="0" borderId="7" xfId="0" applyFont="1" applyBorder="1" applyAlignment="1">
      <alignment horizontal="center" vertical="center" wrapText="1" readingOrder="2"/>
    </xf>
    <xf numFmtId="10" fontId="2" fillId="0" borderId="0" xfId="1" applyNumberFormat="1" applyFont="1" applyAlignment="1">
      <alignment horizontal="center" vertical="center" wrapText="1" readingOrder="2"/>
    </xf>
    <xf numFmtId="1" fontId="4" fillId="0" borderId="1" xfId="0" applyNumberFormat="1" applyFont="1" applyBorder="1" applyAlignment="1">
      <alignment horizontal="center" vertical="center" wrapText="1" readingOrder="2"/>
    </xf>
    <xf numFmtId="0" fontId="3" fillId="2" borderId="1" xfId="0" applyFont="1" applyFill="1" applyBorder="1" applyAlignment="1">
      <alignment horizontal="center" vertical="center" wrapText="1" readingOrder="2"/>
    </xf>
    <xf numFmtId="1" fontId="4" fillId="2" borderId="1" xfId="0" applyNumberFormat="1" applyFont="1" applyFill="1" applyBorder="1" applyAlignment="1">
      <alignment horizontal="center" vertical="center" wrapText="1" readingOrder="2"/>
    </xf>
    <xf numFmtId="1" fontId="4" fillId="6" borderId="1" xfId="0" applyNumberFormat="1" applyFont="1" applyFill="1" applyBorder="1" applyAlignment="1">
      <alignment horizontal="center" vertical="center" wrapText="1" readingOrder="2"/>
    </xf>
    <xf numFmtId="10" fontId="4" fillId="6" borderId="8" xfId="1" applyNumberFormat="1" applyFont="1" applyFill="1" applyBorder="1" applyAlignment="1">
      <alignment horizontal="center" vertical="center" wrapText="1" readingOrder="2"/>
    </xf>
    <xf numFmtId="0" fontId="4" fillId="0" borderId="0" xfId="0" applyFont="1" applyAlignment="1">
      <alignment horizontal="center" vertical="center" wrapText="1" readingOrder="2"/>
    </xf>
    <xf numFmtId="0" fontId="2" fillId="0" borderId="0" xfId="0" applyFont="1" applyAlignment="1">
      <alignment readingOrder="2"/>
    </xf>
    <xf numFmtId="0" fontId="2" fillId="0" borderId="0" xfId="0" applyFont="1" applyAlignment="1">
      <alignment horizontal="center" vertical="center" readingOrder="2"/>
    </xf>
    <xf numFmtId="0" fontId="3" fillId="7" borderId="1" xfId="0" applyFont="1" applyFill="1" applyBorder="1" applyAlignment="1">
      <alignment horizontal="center" vertical="center" readingOrder="2"/>
    </xf>
    <xf numFmtId="0" fontId="3" fillId="5" borderId="1" xfId="0" applyFont="1" applyFill="1" applyBorder="1" applyAlignment="1">
      <alignment horizontal="center" vertical="center" readingOrder="2"/>
    </xf>
    <xf numFmtId="0" fontId="3" fillId="0" borderId="14" xfId="0" applyFont="1" applyBorder="1" applyAlignment="1">
      <alignment horizontal="center" vertical="center" wrapText="1" readingOrder="2"/>
    </xf>
    <xf numFmtId="0" fontId="3" fillId="6" borderId="1" xfId="0" applyFont="1" applyFill="1" applyBorder="1" applyAlignment="1" applyProtection="1">
      <alignment horizontal="center" vertical="center" readingOrder="2"/>
      <protection locked="0"/>
    </xf>
    <xf numFmtId="0" fontId="3" fillId="8" borderId="1" xfId="0" applyFont="1" applyFill="1" applyBorder="1" applyAlignment="1" applyProtection="1">
      <alignment horizontal="center" vertical="center" readingOrder="2"/>
      <protection locked="0"/>
    </xf>
    <xf numFmtId="0" fontId="3" fillId="0" borderId="0" xfId="0" applyFont="1" applyBorder="1" applyAlignment="1">
      <alignment horizontal="center" vertical="center" wrapText="1" readingOrder="2"/>
    </xf>
    <xf numFmtId="0" fontId="3" fillId="0" borderId="2" xfId="0" applyFont="1" applyBorder="1" applyAlignment="1">
      <alignment horizontal="center" vertical="center" wrapText="1" readingOrder="2"/>
    </xf>
    <xf numFmtId="0" fontId="3" fillId="0" borderId="5" xfId="0" applyFont="1" applyBorder="1" applyAlignment="1">
      <alignment horizontal="center" vertical="center" wrapText="1" readingOrder="2"/>
    </xf>
    <xf numFmtId="1" fontId="4" fillId="6" borderId="1" xfId="0" applyNumberFormat="1" applyFont="1" applyFill="1" applyBorder="1" applyAlignment="1">
      <alignment horizontal="center" vertical="center" wrapText="1" readingOrder="2"/>
    </xf>
    <xf numFmtId="0" fontId="3" fillId="0" borderId="0" xfId="0" applyFont="1" applyAlignment="1">
      <alignment horizontal="center" vertical="center" wrapText="1" readingOrder="2"/>
    </xf>
    <xf numFmtId="0" fontId="3" fillId="0" borderId="0" xfId="0" applyFont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 readingOrder="2"/>
    </xf>
    <xf numFmtId="0" fontId="3" fillId="3" borderId="1" xfId="0" applyFont="1" applyFill="1" applyBorder="1" applyAlignment="1">
      <alignment horizontal="center" vertical="center" wrapText="1" readingOrder="2"/>
    </xf>
    <xf numFmtId="0" fontId="3" fillId="4" borderId="4" xfId="0" applyFont="1" applyFill="1" applyBorder="1" applyAlignment="1">
      <alignment horizontal="center" vertical="center" wrapText="1" readingOrder="2"/>
    </xf>
    <xf numFmtId="0" fontId="3" fillId="4" borderId="6" xfId="0" applyFont="1" applyFill="1" applyBorder="1" applyAlignment="1">
      <alignment horizontal="center" vertical="center" wrapText="1" readingOrder="2"/>
    </xf>
    <xf numFmtId="0" fontId="2" fillId="0" borderId="5" xfId="0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wrapText="1" readingOrder="2"/>
    </xf>
    <xf numFmtId="0" fontId="3" fillId="0" borderId="3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 wrapText="1" readingOrder="2"/>
    </xf>
    <xf numFmtId="0" fontId="3" fillId="2" borderId="3" xfId="0" applyFont="1" applyFill="1" applyBorder="1" applyAlignment="1">
      <alignment horizontal="center" vertical="center" wrapText="1" readingOrder="2"/>
    </xf>
    <xf numFmtId="10" fontId="4" fillId="4" borderId="6" xfId="1" applyNumberFormat="1" applyFont="1" applyFill="1" applyBorder="1" applyAlignment="1">
      <alignment horizontal="center" vertical="center" wrapText="1" readingOrder="2"/>
    </xf>
    <xf numFmtId="1" fontId="4" fillId="3" borderId="1" xfId="0" applyNumberFormat="1" applyFont="1" applyFill="1" applyBorder="1" applyAlignment="1">
      <alignment horizontal="center" vertical="center" wrapText="1" readingOrder="2"/>
    </xf>
    <xf numFmtId="0" fontId="4" fillId="3" borderId="1" xfId="0" applyFont="1" applyFill="1" applyBorder="1" applyAlignment="1">
      <alignment horizontal="center" vertical="center" wrapText="1" readingOrder="2"/>
    </xf>
    <xf numFmtId="10" fontId="4" fillId="6" borderId="9" xfId="0" applyNumberFormat="1" applyFont="1" applyFill="1" applyBorder="1" applyAlignment="1">
      <alignment horizontal="center" vertical="center" wrapText="1" readingOrder="2"/>
    </xf>
    <xf numFmtId="0" fontId="4" fillId="6" borderId="10" xfId="0" applyFont="1" applyFill="1" applyBorder="1" applyAlignment="1">
      <alignment horizontal="center" vertical="center" wrapText="1" readingOrder="2"/>
    </xf>
    <xf numFmtId="10" fontId="4" fillId="6" borderId="11" xfId="0" applyNumberFormat="1" applyFont="1" applyFill="1" applyBorder="1" applyAlignment="1">
      <alignment horizontal="center" vertical="center" wrapText="1" readingOrder="2"/>
    </xf>
    <xf numFmtId="10" fontId="4" fillId="6" borderId="12" xfId="0" applyNumberFormat="1" applyFont="1" applyFill="1" applyBorder="1" applyAlignment="1">
      <alignment horizontal="center" vertical="center" wrapText="1" readingOrder="2"/>
    </xf>
    <xf numFmtId="10" fontId="4" fillId="6" borderId="13" xfId="0" applyNumberFormat="1" applyFont="1" applyFill="1" applyBorder="1" applyAlignment="1">
      <alignment horizontal="center" vertical="center" wrapText="1" readingOrder="2"/>
    </xf>
    <xf numFmtId="0" fontId="2" fillId="6" borderId="1" xfId="0" applyFont="1" applyFill="1" applyBorder="1" applyAlignment="1">
      <alignment horizontal="center" vertical="center" wrapText="1" readingOrder="2"/>
    </xf>
    <xf numFmtId="0" fontId="2" fillId="6" borderId="8" xfId="0" applyFont="1" applyFill="1" applyBorder="1" applyAlignment="1">
      <alignment horizontal="center" vertical="center" wrapText="1" readingOrder="2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E4F828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34"/>
  <sheetViews>
    <sheetView rightToLeft="1" tabSelected="1" view="pageBreakPreview" zoomScale="110" zoomScaleSheetLayoutView="110" workbookViewId="0">
      <selection activeCell="B14" sqref="B14"/>
    </sheetView>
  </sheetViews>
  <sheetFormatPr defaultColWidth="9" defaultRowHeight="21"/>
  <cols>
    <col min="1" max="1" width="36.19921875" style="22" customWidth="1"/>
    <col min="2" max="2" width="29.3984375" style="22" customWidth="1"/>
    <col min="3" max="16384" width="9" style="21"/>
  </cols>
  <sheetData>
    <row r="1" spans="1:2" s="2" customFormat="1" ht="40.5" customHeight="1">
      <c r="A1" s="28" t="s">
        <v>28</v>
      </c>
      <c r="B1" s="28"/>
    </row>
    <row r="2" spans="1:2" s="2" customFormat="1" ht="21.75" customHeight="1" thickBot="1">
      <c r="A2" s="25"/>
      <c r="B2" s="25"/>
    </row>
    <row r="3" spans="1:2" ht="21.6" thickBot="1">
      <c r="A3" s="24" t="s">
        <v>0</v>
      </c>
      <c r="B3" s="26" t="s">
        <v>29</v>
      </c>
    </row>
    <row r="4" spans="1:2" ht="21.6" thickBot="1">
      <c r="A4" s="24" t="s">
        <v>12</v>
      </c>
      <c r="B4" s="26" t="s">
        <v>30</v>
      </c>
    </row>
    <row r="5" spans="1:2" ht="21.6" thickBot="1">
      <c r="A5" s="24" t="s">
        <v>2</v>
      </c>
      <c r="B5" s="26" t="s">
        <v>31</v>
      </c>
    </row>
    <row r="6" spans="1:2" ht="21.6" thickBot="1">
      <c r="A6" s="24" t="s">
        <v>1</v>
      </c>
      <c r="B6" s="26" t="s">
        <v>29</v>
      </c>
    </row>
    <row r="7" spans="1:2" ht="21.6" thickBot="1">
      <c r="A7" s="24" t="s">
        <v>3</v>
      </c>
      <c r="B7" s="26">
        <v>40</v>
      </c>
    </row>
    <row r="8" spans="1:2" ht="21.6" thickBot="1">
      <c r="A8" s="24" t="s">
        <v>4</v>
      </c>
      <c r="B8" s="26">
        <v>30</v>
      </c>
    </row>
    <row r="9" spans="1:2" ht="21.6" thickBot="1">
      <c r="A9" s="23" t="s">
        <v>9</v>
      </c>
      <c r="B9" s="27">
        <v>236</v>
      </c>
    </row>
    <row r="10" spans="1:2" ht="21.6" thickBot="1">
      <c r="A10" s="23" t="s">
        <v>10</v>
      </c>
      <c r="B10" s="27">
        <v>40</v>
      </c>
    </row>
    <row r="11" spans="1:2" ht="21.6" thickBot="1">
      <c r="A11" s="23" t="s">
        <v>11</v>
      </c>
      <c r="B11" s="27">
        <v>0</v>
      </c>
    </row>
    <row r="12" spans="1:2" ht="21.6" thickBot="1">
      <c r="A12" s="24" t="s">
        <v>8</v>
      </c>
      <c r="B12" s="24">
        <f>SUM(B9:B11)</f>
        <v>276</v>
      </c>
    </row>
    <row r="13" spans="1:2" ht="21.6" thickBot="1">
      <c r="A13" s="24" t="s">
        <v>7</v>
      </c>
      <c r="B13" s="24" t="s">
        <v>5</v>
      </c>
    </row>
    <row r="14" spans="1:2" ht="21.6" thickBot="1">
      <c r="A14" s="26" t="s">
        <v>32</v>
      </c>
      <c r="B14" s="26">
        <v>24</v>
      </c>
    </row>
    <row r="15" spans="1:2" ht="21.6" thickBot="1">
      <c r="A15" s="26" t="s">
        <v>33</v>
      </c>
      <c r="B15" s="26">
        <v>24</v>
      </c>
    </row>
    <row r="16" spans="1:2" ht="21.6" thickBot="1">
      <c r="A16" s="26" t="s">
        <v>34</v>
      </c>
      <c r="B16" s="26">
        <v>24</v>
      </c>
    </row>
    <row r="17" spans="1:2" ht="21.6" thickBot="1">
      <c r="A17" s="26" t="s">
        <v>35</v>
      </c>
      <c r="B17" s="26">
        <v>24</v>
      </c>
    </row>
    <row r="18" spans="1:2" ht="21.6" thickBot="1">
      <c r="A18" s="26"/>
      <c r="B18" s="26"/>
    </row>
    <row r="19" spans="1:2" ht="21.6" thickBot="1">
      <c r="A19" s="26"/>
      <c r="B19" s="26"/>
    </row>
    <row r="20" spans="1:2" ht="21.6" thickBot="1">
      <c r="A20" s="26"/>
      <c r="B20" s="26"/>
    </row>
    <row r="21" spans="1:2" ht="21.6" thickBot="1">
      <c r="A21" s="26"/>
      <c r="B21" s="26"/>
    </row>
    <row r="22" spans="1:2" ht="21.6" thickBot="1">
      <c r="A22" s="26"/>
      <c r="B22" s="26"/>
    </row>
    <row r="23" spans="1:2" ht="21.6" thickBot="1">
      <c r="A23" s="26"/>
      <c r="B23" s="26"/>
    </row>
    <row r="24" spans="1:2" ht="21.6" thickBot="1">
      <c r="A24" s="26"/>
      <c r="B24" s="26"/>
    </row>
    <row r="25" spans="1:2" ht="21.6" thickBot="1">
      <c r="A25" s="26"/>
      <c r="B25" s="26"/>
    </row>
    <row r="26" spans="1:2" ht="21.6" thickBot="1">
      <c r="A26" s="26"/>
      <c r="B26" s="26"/>
    </row>
    <row r="27" spans="1:2" ht="21.6" thickBot="1">
      <c r="A27" s="26"/>
      <c r="B27" s="26"/>
    </row>
    <row r="28" spans="1:2" ht="21.6" thickBot="1">
      <c r="A28" s="26"/>
      <c r="B28" s="26"/>
    </row>
    <row r="29" spans="1:2" ht="21.6" thickBot="1">
      <c r="A29" s="26"/>
      <c r="B29" s="26"/>
    </row>
    <row r="30" spans="1:2" ht="21.6" thickBot="1">
      <c r="A30" s="26"/>
      <c r="B30" s="26"/>
    </row>
    <row r="31" spans="1:2" ht="21.6" thickBot="1">
      <c r="A31" s="26"/>
      <c r="B31" s="26"/>
    </row>
    <row r="32" spans="1:2" ht="21.6" thickBot="1">
      <c r="A32" s="26"/>
      <c r="B32" s="26"/>
    </row>
    <row r="33" spans="1:2" ht="21.6" thickBot="1">
      <c r="A33" s="26"/>
      <c r="B33" s="26"/>
    </row>
    <row r="34" spans="1:2" ht="21.6" thickBot="1">
      <c r="A34" s="24" t="s">
        <v>6</v>
      </c>
      <c r="B34" s="24">
        <f>SUM(B14:B33)</f>
        <v>96</v>
      </c>
    </row>
  </sheetData>
  <sheetProtection password="C844" sheet="1" objects="1" scenarios="1"/>
  <mergeCells count="1">
    <mergeCell ref="A1:B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48"/>
  <sheetViews>
    <sheetView rightToLeft="1" view="pageBreakPreview" topLeftCell="A42" zoomScaleSheetLayoutView="100" workbookViewId="0">
      <selection sqref="A1:XFD1048576"/>
    </sheetView>
  </sheetViews>
  <sheetFormatPr defaultColWidth="9" defaultRowHeight="21"/>
  <cols>
    <col min="1" max="1" width="4.5" style="6" customWidth="1"/>
    <col min="2" max="2" width="30.19921875" style="6" customWidth="1"/>
    <col min="3" max="3" width="9" style="6" customWidth="1"/>
    <col min="4" max="4" width="9.5" style="6" bestFit="1" customWidth="1"/>
    <col min="5" max="5" width="3.8984375" style="6" hidden="1" customWidth="1"/>
    <col min="6" max="6" width="9.5" style="6" bestFit="1" customWidth="1"/>
    <col min="7" max="7" width="9.5" style="6" hidden="1" customWidth="1"/>
    <col min="8" max="8" width="9.5" style="6" bestFit="1" customWidth="1"/>
    <col min="9" max="9" width="9.5" style="6" hidden="1" customWidth="1"/>
    <col min="10" max="10" width="9.59765625" style="6" customWidth="1"/>
    <col min="11" max="11" width="10.59765625" style="6" customWidth="1"/>
    <col min="12" max="12" width="16.09765625" style="6" customWidth="1"/>
    <col min="13" max="13" width="9" style="6"/>
    <col min="14" max="14" width="9.5" style="6" bestFit="1" customWidth="1"/>
    <col min="15" max="15" width="9" style="6"/>
    <col min="16" max="16" width="11.8984375" style="6" bestFit="1" customWidth="1"/>
    <col min="17" max="16384" width="9" style="6"/>
  </cols>
  <sheetData>
    <row r="1" spans="1:18" ht="63" customHeight="1">
      <c r="A1" s="32" t="str">
        <f>'ادخال البيانات'!A1</f>
        <v>بنـــــاء جـــــدول مــــواصـــفــــــات الاخــــتــــبــــــــار التحـــصــــيـــــــلي وفــــق النظريـــــــــة البنائيــــــة ( المعرفية )</v>
      </c>
      <c r="B1" s="32"/>
      <c r="C1" s="32"/>
      <c r="E1" s="5"/>
      <c r="F1" s="3" t="s">
        <v>25</v>
      </c>
      <c r="G1" s="5"/>
      <c r="H1" s="32" t="str">
        <f>IF(ISBLANK('ادخال البيانات'!B3)=TRUE,"",'ادخال البيانات'!$B$3)</f>
        <v>رياضيات</v>
      </c>
      <c r="I1" s="32"/>
      <c r="J1" s="32"/>
      <c r="K1" s="3" t="s">
        <v>1</v>
      </c>
      <c r="L1" s="20" t="str">
        <f>IF(ISBLANK('ادخال البيانات'!B6)=TRUE,"",'ادخال البيانات'!B6)</f>
        <v>رياضيات</v>
      </c>
      <c r="N1" s="5"/>
    </row>
    <row r="2" spans="1:18" s="1" customFormat="1" ht="41.25" customHeight="1" thickBot="1">
      <c r="A2" s="3"/>
      <c r="B2" s="3" t="s">
        <v>26</v>
      </c>
      <c r="C2" s="33" t="str">
        <f>IF(ISBLANK('ادخال البيانات'!B4)=TRUE,"",'ادخال البيانات'!B4)</f>
        <v>الثاني</v>
      </c>
      <c r="D2" s="33"/>
      <c r="F2" s="32" t="s">
        <v>2</v>
      </c>
      <c r="G2" s="32"/>
      <c r="H2" s="32"/>
      <c r="I2" s="3"/>
      <c r="J2" s="32" t="str">
        <f>IF(ISBLANK('ادخال البيانات'!B5),"",'ادخال البيانات'!B5)</f>
        <v>1431/1432هـ</v>
      </c>
      <c r="K2" s="32"/>
      <c r="L2" s="32"/>
      <c r="M2" s="33"/>
      <c r="N2" s="33"/>
      <c r="P2" s="33"/>
      <c r="Q2" s="33"/>
    </row>
    <row r="3" spans="1:18" ht="22.2" thickTop="1" thickBot="1">
      <c r="A3" s="29" t="s">
        <v>27</v>
      </c>
      <c r="B3" s="40" t="s">
        <v>13</v>
      </c>
      <c r="C3" s="40" t="s">
        <v>14</v>
      </c>
      <c r="D3" s="42" t="s">
        <v>18</v>
      </c>
      <c r="E3" s="42"/>
      <c r="F3" s="42"/>
      <c r="G3" s="42"/>
      <c r="H3" s="42"/>
      <c r="I3" s="7"/>
      <c r="J3" s="34" t="s">
        <v>19</v>
      </c>
      <c r="K3" s="34" t="s">
        <v>4</v>
      </c>
      <c r="L3" s="36" t="s">
        <v>20</v>
      </c>
    </row>
    <row r="4" spans="1:18" ht="21.6" thickBot="1">
      <c r="A4" s="30"/>
      <c r="B4" s="41"/>
      <c r="C4" s="41"/>
      <c r="D4" s="16" t="s">
        <v>15</v>
      </c>
      <c r="E4" s="16"/>
      <c r="F4" s="16" t="s">
        <v>16</v>
      </c>
      <c r="G4" s="16"/>
      <c r="H4" s="16" t="s">
        <v>17</v>
      </c>
      <c r="I4" s="4"/>
      <c r="J4" s="35"/>
      <c r="K4" s="35"/>
      <c r="L4" s="37"/>
      <c r="N4" s="3"/>
      <c r="R4" s="8"/>
    </row>
    <row r="5" spans="1:18" ht="21.6" thickBot="1">
      <c r="A5" s="38">
        <v>1</v>
      </c>
      <c r="B5" s="39" t="str">
        <f>'ادخال البيانات'!A14</f>
        <v>تطبيقات حساب التفاضل</v>
      </c>
      <c r="C5" s="9" t="s">
        <v>21</v>
      </c>
      <c r="D5" s="17">
        <f>IF(ISBLANK('ادخال البيانات'!B14)=TRUE,"",'ادخال البيانات'!$B$7*('ادخال البيانات'!$B14/'ادخال البيانات'!$B$34)*'ادخال البيانات'!$B$9/'ادخال البيانات'!$B$12)</f>
        <v>8.5507246376811601</v>
      </c>
      <c r="E5" s="17">
        <f>'ادخال البيانات'!$B$7*('ادخال البيانات'!$B14/'ادخال البيانات'!$B$34)*'ادخال البيانات'!$B$9/'ادخال البيانات'!$B$12</f>
        <v>8.5507246376811601</v>
      </c>
      <c r="F5" s="17">
        <f>IF(ISBLANK('ادخال البيانات'!B14)=TRUE,"",'ادخال البيانات'!$B$7*('ادخال البيانات'!$B14/'ادخال البيانات'!$B$34)*'ادخال البيانات'!$B$10/'ادخال البيانات'!$B$12)</f>
        <v>1.4492753623188406</v>
      </c>
      <c r="G5" s="17">
        <f>'ادخال البيانات'!$B$7*('ادخال البيانات'!$B14/'ادخال البيانات'!$B$34)*'ادخال البيانات'!$B$10/'ادخال البيانات'!$B$12</f>
        <v>1.4492753623188406</v>
      </c>
      <c r="H5" s="17">
        <f>IF(ISBLANK('ادخال البيانات'!B14)=TRUE,"",'ادخال البيانات'!$B$7*('ادخال البيانات'!$B14/'ادخال البيانات'!$B$34)*'ادخال البيانات'!$B$11/'ادخال البيانات'!$B$12)</f>
        <v>0</v>
      </c>
      <c r="I5" s="15">
        <f>'ادخال البيانات'!$B$7*('ادخال البيانات'!$B14/'ادخال البيانات'!$B$34)*'ادخال البيانات'!$B$11/'ادخال البيانات'!$B$12</f>
        <v>0</v>
      </c>
      <c r="J5" s="44">
        <f>IF(ISBLANK('ادخال البيانات'!B14)=TRUE,"",SUM(D5:H5))</f>
        <v>20</v>
      </c>
      <c r="K5" s="44">
        <f>IF(ISBLANK('ادخال البيانات'!B14)=TRUE,"",SUM(D6:H6))</f>
        <v>15</v>
      </c>
      <c r="L5" s="43">
        <f>'ادخال البيانات'!B14/'ادخال البيانات'!B$34</f>
        <v>0.25</v>
      </c>
      <c r="N5" s="10"/>
    </row>
    <row r="6" spans="1:18" ht="21.6" thickBot="1">
      <c r="A6" s="38"/>
      <c r="B6" s="39"/>
      <c r="C6" s="9" t="s">
        <v>22</v>
      </c>
      <c r="D6" s="17">
        <f>IF(ISBLANK('ادخال البيانات'!B14)=TRUE,"",'ادخال البيانات'!$B$8*('ادخال البيانات'!$B14/'ادخال البيانات'!$B$34)*'ادخال البيانات'!$B$9/'ادخال البيانات'!$B$12)</f>
        <v>6.4130434782608692</v>
      </c>
      <c r="E6" s="17">
        <f>'ادخال البيانات'!$B$8*('ادخال البيانات'!$B14/'ادخال البيانات'!$B$34)*'ادخال البيانات'!$B$9/'ادخال البيانات'!$B$12</f>
        <v>6.4130434782608692</v>
      </c>
      <c r="F6" s="17">
        <f>IF(ISBLANK('ادخال البيانات'!B14)=TRUE,"",'ادخال البيانات'!$B$8*('ادخال البيانات'!$B14/'ادخال البيانات'!$B$34)*'ادخال البيانات'!$B$10/'ادخال البيانات'!$B$12)</f>
        <v>1.0869565217391304</v>
      </c>
      <c r="G6" s="17">
        <f>'ادخال البيانات'!$B$8*('ادخال البيانات'!$B14/'ادخال البيانات'!$B$34)*'ادخال البيانات'!$B$10/'ادخال البيانات'!$B$12</f>
        <v>1.0869565217391304</v>
      </c>
      <c r="H6" s="17">
        <f>IF(ISBLANK('ادخال البيانات'!B14)=TRUE,"",'ادخال البيانات'!$B$8*('ادخال البيانات'!$B14/'ادخال البيانات'!$B$34)*'ادخال البيانات'!$B$11/'ادخال البيانات'!$B$12)</f>
        <v>0</v>
      </c>
      <c r="I6" s="15">
        <f>'ادخال البيانات'!$B$8*('ادخال البيانات'!$B14/'ادخال البيانات'!$B$34)*'ادخال البيانات'!$B$11/'ادخال البيانات'!$B$12</f>
        <v>0</v>
      </c>
      <c r="J6" s="44"/>
      <c r="K6" s="45"/>
      <c r="L6" s="43"/>
      <c r="N6" s="10"/>
    </row>
    <row r="7" spans="1:18" ht="21.6" thickBot="1">
      <c r="A7" s="38">
        <v>2</v>
      </c>
      <c r="B7" s="39" t="str">
        <f>'ادخال البيانات'!A15</f>
        <v xml:space="preserve">حساب التكامل </v>
      </c>
      <c r="C7" s="9" t="s">
        <v>21</v>
      </c>
      <c r="D7" s="17">
        <f>IF(ISBLANK('ادخال البيانات'!B15)=TRUE,"",'ادخال البيانات'!$B$7*('ادخال البيانات'!$B15/'ادخال البيانات'!$B$34)*'ادخال البيانات'!$B$9/'ادخال البيانات'!$B$12)</f>
        <v>8.5507246376811601</v>
      </c>
      <c r="E7" s="17">
        <f>'ادخال البيانات'!$B$7*('ادخال البيانات'!$B15/'ادخال البيانات'!$B$34)*'ادخال البيانات'!$B$9/'ادخال البيانات'!$B$12</f>
        <v>8.5507246376811601</v>
      </c>
      <c r="F7" s="17">
        <f>IF(ISBLANK('ادخال البيانات'!B15)=TRUE,"",'ادخال البيانات'!$B$7*('ادخال البيانات'!$B15/'ادخال البيانات'!$B$34)*'ادخال البيانات'!$B$10/'ادخال البيانات'!$B$12)</f>
        <v>1.4492753623188406</v>
      </c>
      <c r="G7" s="17">
        <f>'ادخال البيانات'!$B$7*('ادخال البيانات'!$B15/'ادخال البيانات'!$B$34)*'ادخال البيانات'!$B$10/'ادخال البيانات'!$B$12</f>
        <v>1.4492753623188406</v>
      </c>
      <c r="H7" s="17">
        <f>IF(ISBLANK('ادخال البيانات'!B15)=TRUE,"",'ادخال البيانات'!$B$7*('ادخال البيانات'!$B15/'ادخال البيانات'!$B$34)*'ادخال البيانات'!$B$11/'ادخال البيانات'!$B$12)</f>
        <v>0</v>
      </c>
      <c r="I7" s="15">
        <f>'ادخال البيانات'!$B$7*('ادخال البيانات'!$B15/'ادخال البيانات'!$B$34)*'ادخال البيانات'!$B$11/'ادخال البيانات'!$B$12</f>
        <v>0</v>
      </c>
      <c r="J7" s="44">
        <f>IF(ISBLANK('ادخال البيانات'!B15)=TRUE,"",SUM(D7:H7))</f>
        <v>20</v>
      </c>
      <c r="K7" s="44">
        <f>IF(ISBLANK('ادخال البيانات'!B15)=TRUE,"",SUM(D8:H8))</f>
        <v>15</v>
      </c>
      <c r="L7" s="43">
        <f>'ادخال البيانات'!B15/'ادخال البيانات'!B$34</f>
        <v>0.25</v>
      </c>
      <c r="N7" s="10"/>
    </row>
    <row r="8" spans="1:18" ht="21.6" thickBot="1">
      <c r="A8" s="38"/>
      <c r="B8" s="39"/>
      <c r="C8" s="9" t="s">
        <v>22</v>
      </c>
      <c r="D8" s="17">
        <f>IF(ISBLANK('ادخال البيانات'!B15)=TRUE,"",'ادخال البيانات'!$B$8*('ادخال البيانات'!$B15/'ادخال البيانات'!$B$34)*'ادخال البيانات'!$B$9/'ادخال البيانات'!$B$12)</f>
        <v>6.4130434782608692</v>
      </c>
      <c r="E8" s="17">
        <f>'ادخال البيانات'!$B$8*('ادخال البيانات'!$B15/'ادخال البيانات'!$B$34)*'ادخال البيانات'!$B$9/'ادخال البيانات'!$B$12</f>
        <v>6.4130434782608692</v>
      </c>
      <c r="F8" s="17">
        <f>IF(ISBLANK('ادخال البيانات'!B15)=TRUE,"",'ادخال البيانات'!$B$8*('ادخال البيانات'!$B15/'ادخال البيانات'!$B$34)*'ادخال البيانات'!$B$10/'ادخال البيانات'!$B$12)</f>
        <v>1.0869565217391304</v>
      </c>
      <c r="G8" s="17">
        <f>'ادخال البيانات'!$B$8*('ادخال البيانات'!$B15/'ادخال البيانات'!$B$34)*'ادخال البيانات'!$B$10/'ادخال البيانات'!$B$12</f>
        <v>1.0869565217391304</v>
      </c>
      <c r="H8" s="17">
        <f>IF(ISBLANK('ادخال البيانات'!B15)=TRUE,"",'ادخال البيانات'!$B$8*('ادخال البيانات'!$B15/'ادخال البيانات'!$B$34)*'ادخال البيانات'!$B$11/'ادخال البيانات'!$B$12)</f>
        <v>0</v>
      </c>
      <c r="I8" s="15">
        <f>'ادخال البيانات'!$B$8*('ادخال البيانات'!$B15/'ادخال البيانات'!$B$34)*'ادخال البيانات'!$B$11/'ادخال البيانات'!$B$12</f>
        <v>0</v>
      </c>
      <c r="J8" s="44"/>
      <c r="K8" s="45"/>
      <c r="L8" s="43"/>
      <c r="N8" s="10"/>
    </row>
    <row r="9" spans="1:18" ht="21.6" thickBot="1">
      <c r="A9" s="38">
        <v>3</v>
      </c>
      <c r="B9" s="39" t="str">
        <f>'ادخال البيانات'!A16</f>
        <v>تطبيقات حساب التكامل المحدد</v>
      </c>
      <c r="C9" s="9" t="s">
        <v>21</v>
      </c>
      <c r="D9" s="17">
        <f>IF(ISBLANK('ادخال البيانات'!B16)=TRUE,"",'ادخال البيانات'!$B$7*('ادخال البيانات'!$B16/'ادخال البيانات'!$B$34)*'ادخال البيانات'!$B$9/'ادخال البيانات'!$B$12)</f>
        <v>8.5507246376811601</v>
      </c>
      <c r="E9" s="17">
        <f>'ادخال البيانات'!$B$7*('ادخال البيانات'!$B16/'ادخال البيانات'!$B$34)*'ادخال البيانات'!$B$9/'ادخال البيانات'!$B$12</f>
        <v>8.5507246376811601</v>
      </c>
      <c r="F9" s="17">
        <f>IF(ISBLANK('ادخال البيانات'!B16)=TRUE,"",'ادخال البيانات'!$B$7*('ادخال البيانات'!$B16/'ادخال البيانات'!$B$34)*'ادخال البيانات'!$B$10/'ادخال البيانات'!$B$12)</f>
        <v>1.4492753623188406</v>
      </c>
      <c r="G9" s="17">
        <f>'ادخال البيانات'!$B$7*('ادخال البيانات'!$B16/'ادخال البيانات'!$B$34)*'ادخال البيانات'!$B$10/'ادخال البيانات'!$B$12</f>
        <v>1.4492753623188406</v>
      </c>
      <c r="H9" s="17">
        <f>IF(ISBLANK('ادخال البيانات'!B16)=TRUE,"",'ادخال البيانات'!$B$7*('ادخال البيانات'!$B16/'ادخال البيانات'!$B$34)*'ادخال البيانات'!$B$11/'ادخال البيانات'!$B$12)</f>
        <v>0</v>
      </c>
      <c r="I9" s="15">
        <f>'ادخال البيانات'!$B$7*('ادخال البيانات'!$B16/'ادخال البيانات'!$B$34)*'ادخال البيانات'!$B$11/'ادخال البيانات'!$B$12</f>
        <v>0</v>
      </c>
      <c r="J9" s="44">
        <f>IF(ISBLANK('ادخال البيانات'!B16)=TRUE,"",SUM(D9:H9))</f>
        <v>20</v>
      </c>
      <c r="K9" s="44">
        <f>IF(ISBLANK('ادخال البيانات'!B16)=TRUE,"",SUM(D10:H10))</f>
        <v>15</v>
      </c>
      <c r="L9" s="43">
        <f>'ادخال البيانات'!B16/'ادخال البيانات'!B$34</f>
        <v>0.25</v>
      </c>
      <c r="N9" s="10"/>
    </row>
    <row r="10" spans="1:18" ht="21.6" thickBot="1">
      <c r="A10" s="38"/>
      <c r="B10" s="39"/>
      <c r="C10" s="9" t="s">
        <v>22</v>
      </c>
      <c r="D10" s="17">
        <f>IF(ISBLANK('ادخال البيانات'!B16)=TRUE,"",'ادخال البيانات'!$B$8*('ادخال البيانات'!$B16/'ادخال البيانات'!$B$34)*'ادخال البيانات'!$B$9/'ادخال البيانات'!$B$12)</f>
        <v>6.4130434782608692</v>
      </c>
      <c r="E10" s="17">
        <f>'ادخال البيانات'!$B$8*('ادخال البيانات'!$B16/'ادخال البيانات'!$B$34)*'ادخال البيانات'!$B$9/'ادخال البيانات'!$B$12</f>
        <v>6.4130434782608692</v>
      </c>
      <c r="F10" s="17">
        <f>IF(ISBLANK('ادخال البيانات'!B16)=TRUE,"",'ادخال البيانات'!$B$8*('ادخال البيانات'!$B16/'ادخال البيانات'!$B$34)*'ادخال البيانات'!$B$10/'ادخال البيانات'!$B$12)</f>
        <v>1.0869565217391304</v>
      </c>
      <c r="G10" s="17">
        <f>'ادخال البيانات'!$B$8*('ادخال البيانات'!$B16/'ادخال البيانات'!$B$34)*'ادخال البيانات'!$B$10/'ادخال البيانات'!$B$12</f>
        <v>1.0869565217391304</v>
      </c>
      <c r="H10" s="17">
        <f>IF(ISBLANK('ادخال البيانات'!B16)=TRUE,"",'ادخال البيانات'!$B$8*('ادخال البيانات'!$B16/'ادخال البيانات'!$B$34)*'ادخال البيانات'!$B$11/'ادخال البيانات'!$B$12)</f>
        <v>0</v>
      </c>
      <c r="I10" s="15">
        <f>'ادخال البيانات'!$B$8*('ادخال البيانات'!$B16/'ادخال البيانات'!$B$34)*'ادخال البيانات'!$B$11/'ادخال البيانات'!$B$12</f>
        <v>0</v>
      </c>
      <c r="J10" s="44"/>
      <c r="K10" s="45"/>
      <c r="L10" s="43"/>
      <c r="N10" s="10"/>
    </row>
    <row r="11" spans="1:18" ht="21.6" thickBot="1">
      <c r="A11" s="38">
        <v>4</v>
      </c>
      <c r="B11" s="39" t="str">
        <f>'ادخال البيانات'!A17</f>
        <v>الهندسة الفراغية</v>
      </c>
      <c r="C11" s="9" t="s">
        <v>21</v>
      </c>
      <c r="D11" s="17">
        <f>IF(ISBLANK('ادخال البيانات'!B17)=TRUE,"",'ادخال البيانات'!$B$7*('ادخال البيانات'!$B17/'ادخال البيانات'!$B$34)*'ادخال البيانات'!$B$9/'ادخال البيانات'!$B$12)</f>
        <v>8.5507246376811601</v>
      </c>
      <c r="E11" s="17">
        <f>'ادخال البيانات'!$B$7*('ادخال البيانات'!$B17/'ادخال البيانات'!$B$34)*'ادخال البيانات'!$B$9/'ادخال البيانات'!$B$12</f>
        <v>8.5507246376811601</v>
      </c>
      <c r="F11" s="17">
        <f>IF(ISBLANK('ادخال البيانات'!B17)=TRUE,"",'ادخال البيانات'!$B$7*('ادخال البيانات'!$B17/'ادخال البيانات'!$B$34)*'ادخال البيانات'!$B$10/'ادخال البيانات'!$B$12)</f>
        <v>1.4492753623188406</v>
      </c>
      <c r="G11" s="17">
        <f>'ادخال البيانات'!$B$7*('ادخال البيانات'!$B17/'ادخال البيانات'!$B$34)*'ادخال البيانات'!$B$10/'ادخال البيانات'!$B$12</f>
        <v>1.4492753623188406</v>
      </c>
      <c r="H11" s="17">
        <f>IF(ISBLANK('ادخال البيانات'!B17)=TRUE,"",'ادخال البيانات'!$B$7*('ادخال البيانات'!$B17/'ادخال البيانات'!$B$34)*'ادخال البيانات'!$B$11/'ادخال البيانات'!$B$12)</f>
        <v>0</v>
      </c>
      <c r="I11" s="15">
        <f>'ادخال البيانات'!$B$7*('ادخال البيانات'!$B17/'ادخال البيانات'!$B$34)*'ادخال البيانات'!$B$11/'ادخال البيانات'!$B$12</f>
        <v>0</v>
      </c>
      <c r="J11" s="44">
        <f>IF(ISBLANK('ادخال البيانات'!B17)=TRUE,"",SUM(D11:H11))</f>
        <v>20</v>
      </c>
      <c r="K11" s="44">
        <f>IF(ISBLANK('ادخال البيانات'!B17)=TRUE,"",SUM(D12:H12))</f>
        <v>15</v>
      </c>
      <c r="L11" s="43">
        <f>'ادخال البيانات'!B17/'ادخال البيانات'!B$34</f>
        <v>0.25</v>
      </c>
      <c r="N11" s="10"/>
    </row>
    <row r="12" spans="1:18" ht="21.6" thickBot="1">
      <c r="A12" s="38"/>
      <c r="B12" s="39"/>
      <c r="C12" s="9" t="s">
        <v>22</v>
      </c>
      <c r="D12" s="17">
        <f>IF(ISBLANK('ادخال البيانات'!B17)=TRUE,"",'ادخال البيانات'!$B$8*('ادخال البيانات'!$B17/'ادخال البيانات'!$B$34)*'ادخال البيانات'!$B$9/'ادخال البيانات'!$B$12)</f>
        <v>6.4130434782608692</v>
      </c>
      <c r="E12" s="17">
        <f>'ادخال البيانات'!$B$8*('ادخال البيانات'!$B17/'ادخال البيانات'!$B$34)*'ادخال البيانات'!$B$9/'ادخال البيانات'!$B$12</f>
        <v>6.4130434782608692</v>
      </c>
      <c r="F12" s="17">
        <f>IF(ISBLANK('ادخال البيانات'!B17)=TRUE,"",'ادخال البيانات'!$B$8*('ادخال البيانات'!$B17/'ادخال البيانات'!$B$34)*'ادخال البيانات'!$B$10/'ادخال البيانات'!$B$12)</f>
        <v>1.0869565217391304</v>
      </c>
      <c r="G12" s="17">
        <f>'ادخال البيانات'!$B$8*('ادخال البيانات'!$B17/'ادخال البيانات'!$B$34)*'ادخال البيانات'!$B$10/'ادخال البيانات'!$B$12</f>
        <v>1.0869565217391304</v>
      </c>
      <c r="H12" s="17">
        <f>IF(ISBLANK('ادخال البيانات'!B17)=TRUE,"",'ادخال البيانات'!$B$8*('ادخال البيانات'!$B17/'ادخال البيانات'!$B$34)*'ادخال البيانات'!$B$11/'ادخال البيانات'!$B$12)</f>
        <v>0</v>
      </c>
      <c r="I12" s="15">
        <f>'ادخال البيانات'!$B$8*('ادخال البيانات'!$B17/'ادخال البيانات'!$B$34)*'ادخال البيانات'!$B$11/'ادخال البيانات'!$B$12</f>
        <v>0</v>
      </c>
      <c r="J12" s="44"/>
      <c r="K12" s="45"/>
      <c r="L12" s="43"/>
      <c r="N12" s="10"/>
    </row>
    <row r="13" spans="1:18" ht="21.6" thickBot="1">
      <c r="A13" s="38">
        <v>5</v>
      </c>
      <c r="B13" s="39">
        <f>'ادخال البيانات'!A18</f>
        <v>0</v>
      </c>
      <c r="C13" s="9" t="s">
        <v>21</v>
      </c>
      <c r="D13" s="17" t="str">
        <f>IF(ISBLANK('ادخال البيانات'!B18)=TRUE,"",'ادخال البيانات'!$B$7*('ادخال البيانات'!$B18/'ادخال البيانات'!$B$34)*'ادخال البيانات'!$B$9/'ادخال البيانات'!$B$12)</f>
        <v/>
      </c>
      <c r="E13" s="17">
        <f>'ادخال البيانات'!$B$7*('ادخال البيانات'!$B18/'ادخال البيانات'!$B$34)*'ادخال البيانات'!$B$9/'ادخال البيانات'!$B$12</f>
        <v>0</v>
      </c>
      <c r="F13" s="17" t="str">
        <f>IF(ISBLANK('ادخال البيانات'!B18)=TRUE,"",'ادخال البيانات'!$B$7*('ادخال البيانات'!$B18/'ادخال البيانات'!$B$34)*'ادخال البيانات'!$B$10/'ادخال البيانات'!$B$12)</f>
        <v/>
      </c>
      <c r="G13" s="17">
        <f>'ادخال البيانات'!$B$7*('ادخال البيانات'!$B18/'ادخال البيانات'!$B$34)*'ادخال البيانات'!$B$10/'ادخال البيانات'!$B$12</f>
        <v>0</v>
      </c>
      <c r="H13" s="17" t="str">
        <f>IF(ISBLANK('ادخال البيانات'!B18)=TRUE,"",'ادخال البيانات'!$B$7*('ادخال البيانات'!$B18/'ادخال البيانات'!$B$34)*'ادخال البيانات'!$B$11/'ادخال البيانات'!$B$12)</f>
        <v/>
      </c>
      <c r="I13" s="15">
        <f>'ادخال البيانات'!$B$7*('ادخال البيانات'!$B18/'ادخال البيانات'!$B$34)*'ادخال البيانات'!$B$11/'ادخال البيانات'!$B$12</f>
        <v>0</v>
      </c>
      <c r="J13" s="44" t="str">
        <f>IF(ISBLANK('ادخال البيانات'!B18)=TRUE,"",SUM(D13:H13))</f>
        <v/>
      </c>
      <c r="K13" s="44" t="str">
        <f>IF(ISBLANK('ادخال البيانات'!B18)=TRUE,"",SUM(D14:H14))</f>
        <v/>
      </c>
      <c r="L13" s="43">
        <f>'ادخال البيانات'!B18/'ادخال البيانات'!B$34</f>
        <v>0</v>
      </c>
      <c r="N13" s="10"/>
    </row>
    <row r="14" spans="1:18" ht="21.6" thickBot="1">
      <c r="A14" s="38"/>
      <c r="B14" s="39"/>
      <c r="C14" s="9" t="s">
        <v>22</v>
      </c>
      <c r="D14" s="17" t="str">
        <f>IF(ISBLANK('ادخال البيانات'!B18)=TRUE,"",'ادخال البيانات'!$B$8*('ادخال البيانات'!$B18/'ادخال البيانات'!$B$34)*'ادخال البيانات'!$B$9/'ادخال البيانات'!$B$12)</f>
        <v/>
      </c>
      <c r="E14" s="17">
        <f>'ادخال البيانات'!$B$8*('ادخال البيانات'!$B18/'ادخال البيانات'!$B$34)*'ادخال البيانات'!$B$9/'ادخال البيانات'!$B$12</f>
        <v>0</v>
      </c>
      <c r="F14" s="17" t="str">
        <f>IF(ISBLANK('ادخال البيانات'!B18)=TRUE,"",'ادخال البيانات'!$B$8*('ادخال البيانات'!$B18/'ادخال البيانات'!$B$34)*'ادخال البيانات'!$B$10/'ادخال البيانات'!$B$12)</f>
        <v/>
      </c>
      <c r="G14" s="17">
        <f>'ادخال البيانات'!$B$8*('ادخال البيانات'!$B18/'ادخال البيانات'!$B$34)*'ادخال البيانات'!$B$10/'ادخال البيانات'!$B$12</f>
        <v>0</v>
      </c>
      <c r="H14" s="17" t="str">
        <f>IF(ISBLANK('ادخال البيانات'!B18)=TRUE,"",'ادخال البيانات'!$B$8*('ادخال البيانات'!$B18/'ادخال البيانات'!$B$34)*'ادخال البيانات'!$B$11/'ادخال البيانات'!$B$12)</f>
        <v/>
      </c>
      <c r="I14" s="15">
        <f>'ادخال البيانات'!$B$8*('ادخال البيانات'!$B18/'ادخال البيانات'!$B$34)*'ادخال البيانات'!$B$11/'ادخال البيانات'!$B$12</f>
        <v>0</v>
      </c>
      <c r="J14" s="44"/>
      <c r="K14" s="45"/>
      <c r="L14" s="43"/>
      <c r="N14" s="10"/>
    </row>
    <row r="15" spans="1:18" ht="21.6" thickBot="1">
      <c r="A15" s="38">
        <v>6</v>
      </c>
      <c r="B15" s="39">
        <f>'ادخال البيانات'!A19</f>
        <v>0</v>
      </c>
      <c r="C15" s="9" t="s">
        <v>21</v>
      </c>
      <c r="D15" s="17" t="str">
        <f>IF(ISBLANK('ادخال البيانات'!B19)=TRUE,"",'ادخال البيانات'!$B$7*('ادخال البيانات'!$B19/'ادخال البيانات'!$B$34)*'ادخال البيانات'!$B$9/'ادخال البيانات'!$B$12)</f>
        <v/>
      </c>
      <c r="E15" s="17">
        <f>'ادخال البيانات'!$B$7*('ادخال البيانات'!$B19/'ادخال البيانات'!$B$34)*'ادخال البيانات'!$B$9/'ادخال البيانات'!$B$12</f>
        <v>0</v>
      </c>
      <c r="F15" s="17" t="str">
        <f>IF(ISBLANK('ادخال البيانات'!B19)=TRUE,"",'ادخال البيانات'!$B$7*('ادخال البيانات'!$B19/'ادخال البيانات'!$B$34)*'ادخال البيانات'!$B$10/'ادخال البيانات'!$B$12)</f>
        <v/>
      </c>
      <c r="G15" s="17">
        <f>'ادخال البيانات'!$B$7*('ادخال البيانات'!$B19/'ادخال البيانات'!$B$34)*'ادخال البيانات'!$B$10/'ادخال البيانات'!$B$12</f>
        <v>0</v>
      </c>
      <c r="H15" s="17" t="str">
        <f>IF(ISBLANK('ادخال البيانات'!B19)=TRUE,"",'ادخال البيانات'!$B$7*('ادخال البيانات'!$B19/'ادخال البيانات'!$B$34)*'ادخال البيانات'!$B$11/'ادخال البيانات'!$B$12)</f>
        <v/>
      </c>
      <c r="I15" s="15">
        <f>'ادخال البيانات'!$B$7*('ادخال البيانات'!$B19/'ادخال البيانات'!$B$34)*'ادخال البيانات'!$B$11/'ادخال البيانات'!$B$12</f>
        <v>0</v>
      </c>
      <c r="J15" s="44" t="str">
        <f>IF(ISBLANK('ادخال البيانات'!B19)=TRUE,"",SUM(D15:H15))</f>
        <v/>
      </c>
      <c r="K15" s="44" t="str">
        <f>IF(ISBLANK('ادخال البيانات'!B19)=TRUE,"",SUM(D16:H16))</f>
        <v/>
      </c>
      <c r="L15" s="43">
        <f>'ادخال البيانات'!B19/'ادخال البيانات'!B$34</f>
        <v>0</v>
      </c>
      <c r="N15" s="10"/>
    </row>
    <row r="16" spans="1:18" ht="21.6" thickBot="1">
      <c r="A16" s="38"/>
      <c r="B16" s="39"/>
      <c r="C16" s="9" t="s">
        <v>22</v>
      </c>
      <c r="D16" s="17" t="str">
        <f>IF(ISBLANK('ادخال البيانات'!B19)=TRUE,"",'ادخال البيانات'!$B$8*('ادخال البيانات'!$B19/'ادخال البيانات'!$B$34)*'ادخال البيانات'!$B$9/'ادخال البيانات'!$B$12)</f>
        <v/>
      </c>
      <c r="E16" s="17">
        <f>'ادخال البيانات'!$B$8*('ادخال البيانات'!$B19/'ادخال البيانات'!$B$34)*'ادخال البيانات'!$B$9/'ادخال البيانات'!$B$12</f>
        <v>0</v>
      </c>
      <c r="F16" s="17" t="str">
        <f>IF(ISBLANK('ادخال البيانات'!B19)=TRUE,"",'ادخال البيانات'!$B$8*('ادخال البيانات'!$B19/'ادخال البيانات'!$B$34)*'ادخال البيانات'!$B$10/'ادخال البيانات'!$B$12)</f>
        <v/>
      </c>
      <c r="G16" s="17">
        <f>'ادخال البيانات'!$B$8*('ادخال البيانات'!$B19/'ادخال البيانات'!$B$34)*'ادخال البيانات'!$B$10/'ادخال البيانات'!$B$12</f>
        <v>0</v>
      </c>
      <c r="H16" s="17" t="str">
        <f>IF(ISBLANK('ادخال البيانات'!B19)=TRUE,"",'ادخال البيانات'!$B$8*('ادخال البيانات'!$B19/'ادخال البيانات'!$B$34)*'ادخال البيانات'!$B$11/'ادخال البيانات'!$B$12)</f>
        <v/>
      </c>
      <c r="I16" s="15">
        <f>'ادخال البيانات'!$B$8*('ادخال البيانات'!$B19/'ادخال البيانات'!$B$34)*'ادخال البيانات'!$B$11/'ادخال البيانات'!$B$12</f>
        <v>0</v>
      </c>
      <c r="J16" s="44"/>
      <c r="K16" s="45"/>
      <c r="L16" s="43"/>
      <c r="N16" s="10"/>
    </row>
    <row r="17" spans="1:16" ht="21.6" thickBot="1">
      <c r="A17" s="38">
        <v>7</v>
      </c>
      <c r="B17" s="39">
        <f>'ادخال البيانات'!A20</f>
        <v>0</v>
      </c>
      <c r="C17" s="9" t="s">
        <v>21</v>
      </c>
      <c r="D17" s="17" t="str">
        <f>IF(ISBLANK('ادخال البيانات'!B20)=TRUE,"",'ادخال البيانات'!$B$7*('ادخال البيانات'!$B20/'ادخال البيانات'!$B$34)*'ادخال البيانات'!$B$9/'ادخال البيانات'!$B$12)</f>
        <v/>
      </c>
      <c r="E17" s="17">
        <f>'ادخال البيانات'!$B$7*('ادخال البيانات'!$B20/'ادخال البيانات'!$B$34)*'ادخال البيانات'!$B$9/'ادخال البيانات'!$B$12</f>
        <v>0</v>
      </c>
      <c r="F17" s="17" t="str">
        <f>IF(ISBLANK('ادخال البيانات'!B20)=TRUE,"",'ادخال البيانات'!$B$7*('ادخال البيانات'!$B20/'ادخال البيانات'!$B$34)*'ادخال البيانات'!$B$10/'ادخال البيانات'!$B$12)</f>
        <v/>
      </c>
      <c r="G17" s="17">
        <f>'ادخال البيانات'!$B$7*('ادخال البيانات'!$B20/'ادخال البيانات'!$B$34)*'ادخال البيانات'!$B$10/'ادخال البيانات'!$B$12</f>
        <v>0</v>
      </c>
      <c r="H17" s="17" t="str">
        <f>IF(ISBLANK('ادخال البيانات'!B20)=TRUE,"",'ادخال البيانات'!$B$7*('ادخال البيانات'!$B20/'ادخال البيانات'!$B$34)*'ادخال البيانات'!$B$11/'ادخال البيانات'!$B$12)</f>
        <v/>
      </c>
      <c r="I17" s="15">
        <f>'ادخال البيانات'!$B$7*('ادخال البيانات'!$B20/'ادخال البيانات'!$B$34)*'ادخال البيانات'!$B$11/'ادخال البيانات'!$B$12</f>
        <v>0</v>
      </c>
      <c r="J17" s="44" t="str">
        <f>IF(ISBLANK('ادخال البيانات'!B20)=TRUE,"",SUM(D17:H17))</f>
        <v/>
      </c>
      <c r="K17" s="44" t="str">
        <f>IF(ISBLANK('ادخال البيانات'!B20)=TRUE,"",SUM(D18:H18))</f>
        <v/>
      </c>
      <c r="L17" s="43">
        <f>'ادخال البيانات'!B20/'ادخال البيانات'!B$34</f>
        <v>0</v>
      </c>
      <c r="N17" s="10"/>
    </row>
    <row r="18" spans="1:16" ht="21.6" thickBot="1">
      <c r="A18" s="38"/>
      <c r="B18" s="39"/>
      <c r="C18" s="9" t="s">
        <v>22</v>
      </c>
      <c r="D18" s="17" t="str">
        <f>IF(ISBLANK('ادخال البيانات'!B20)=TRUE,"",'ادخال البيانات'!$B$8*('ادخال البيانات'!$B20/'ادخال البيانات'!$B$34)*'ادخال البيانات'!$B$9/'ادخال البيانات'!$B$12)</f>
        <v/>
      </c>
      <c r="E18" s="17">
        <f>'ادخال البيانات'!$B$8*('ادخال البيانات'!$B20/'ادخال البيانات'!$B$34)*'ادخال البيانات'!$B$9/'ادخال البيانات'!$B$12</f>
        <v>0</v>
      </c>
      <c r="F18" s="17" t="str">
        <f>IF(ISBLANK('ادخال البيانات'!B20)=TRUE,"",'ادخال البيانات'!$B$8*('ادخال البيانات'!$B20/'ادخال البيانات'!$B$34)*'ادخال البيانات'!$B$10/'ادخال البيانات'!$B$12)</f>
        <v/>
      </c>
      <c r="G18" s="17">
        <f>'ادخال البيانات'!$B$8*('ادخال البيانات'!$B20/'ادخال البيانات'!$B$34)*'ادخال البيانات'!$B$10/'ادخال البيانات'!$B$12</f>
        <v>0</v>
      </c>
      <c r="H18" s="17" t="str">
        <f>IF(ISBLANK('ادخال البيانات'!B20)=TRUE,"",'ادخال البيانات'!$B$8*('ادخال البيانات'!$B20/'ادخال البيانات'!$B$34)*'ادخال البيانات'!$B$11/'ادخال البيانات'!$B$12)</f>
        <v/>
      </c>
      <c r="I18" s="15">
        <f>'ادخال البيانات'!$B$8*('ادخال البيانات'!$B20/'ادخال البيانات'!$B$34)*'ادخال البيانات'!$B$11/'ادخال البيانات'!$B$12</f>
        <v>0</v>
      </c>
      <c r="J18" s="44"/>
      <c r="K18" s="45"/>
      <c r="L18" s="43"/>
      <c r="N18" s="10"/>
    </row>
    <row r="19" spans="1:16" ht="21.6" thickBot="1">
      <c r="A19" s="38">
        <v>8</v>
      </c>
      <c r="B19" s="39">
        <f>'ادخال البيانات'!A21</f>
        <v>0</v>
      </c>
      <c r="C19" s="9" t="s">
        <v>21</v>
      </c>
      <c r="D19" s="17" t="str">
        <f>IF(ISBLANK('ادخال البيانات'!B21)=TRUE,"",'ادخال البيانات'!$B$7*('ادخال البيانات'!$B21/'ادخال البيانات'!$B$34)*'ادخال البيانات'!$B$9/'ادخال البيانات'!$B$12)</f>
        <v/>
      </c>
      <c r="E19" s="17">
        <f>'ادخال البيانات'!$B$7*('ادخال البيانات'!$B21/'ادخال البيانات'!$B$34)*'ادخال البيانات'!$B$9/'ادخال البيانات'!$B$12</f>
        <v>0</v>
      </c>
      <c r="F19" s="17" t="str">
        <f>IF(ISBLANK('ادخال البيانات'!B21)=TRUE,"",'ادخال البيانات'!$B$7*('ادخال البيانات'!$B21/'ادخال البيانات'!$B$34)*'ادخال البيانات'!$B$10/'ادخال البيانات'!$B$12)</f>
        <v/>
      </c>
      <c r="G19" s="17">
        <f>'ادخال البيانات'!$B$7*('ادخال البيانات'!$B21/'ادخال البيانات'!$B$34)*'ادخال البيانات'!$B$10/'ادخال البيانات'!$B$12</f>
        <v>0</v>
      </c>
      <c r="H19" s="17" t="str">
        <f>IF(ISBLANK('ادخال البيانات'!B21)=TRUE,"",'ادخال البيانات'!$B$7*('ادخال البيانات'!$B21/'ادخال البيانات'!$B$34)*'ادخال البيانات'!$B$11/'ادخال البيانات'!$B$12)</f>
        <v/>
      </c>
      <c r="I19" s="15">
        <f>'ادخال البيانات'!$B$7*('ادخال البيانات'!$B21/'ادخال البيانات'!$B$34)*'ادخال البيانات'!$B$11/'ادخال البيانات'!$B$12</f>
        <v>0</v>
      </c>
      <c r="J19" s="44" t="str">
        <f>IF(ISBLANK('ادخال البيانات'!B21)=TRUE,"",SUM(D19:H19))</f>
        <v/>
      </c>
      <c r="K19" s="44" t="str">
        <f>IF(ISBLANK('ادخال البيانات'!B21)=TRUE,"",SUM(D20:H20))</f>
        <v/>
      </c>
      <c r="L19" s="43">
        <f>'ادخال البيانات'!B21/'ادخال البيانات'!B$34</f>
        <v>0</v>
      </c>
      <c r="N19" s="10"/>
    </row>
    <row r="20" spans="1:16" ht="21.6" thickBot="1">
      <c r="A20" s="38"/>
      <c r="B20" s="39"/>
      <c r="C20" s="9" t="s">
        <v>22</v>
      </c>
      <c r="D20" s="17" t="str">
        <f>IF(ISBLANK('ادخال البيانات'!B21)=TRUE,"",'ادخال البيانات'!$B$8*('ادخال البيانات'!$B21/'ادخال البيانات'!$B$34)*'ادخال البيانات'!$B$9/'ادخال البيانات'!$B$12)</f>
        <v/>
      </c>
      <c r="E20" s="17">
        <f>'ادخال البيانات'!$B$8*('ادخال البيانات'!$B21/'ادخال البيانات'!$B$34)*'ادخال البيانات'!$B$9/'ادخال البيانات'!$B$12</f>
        <v>0</v>
      </c>
      <c r="F20" s="17" t="str">
        <f>IF(ISBLANK('ادخال البيانات'!B21)=TRUE,"",'ادخال البيانات'!$B$8*('ادخال البيانات'!$B21/'ادخال البيانات'!$B$34)*'ادخال البيانات'!$B$10/'ادخال البيانات'!$B$12)</f>
        <v/>
      </c>
      <c r="G20" s="17">
        <f>'ادخال البيانات'!$B$8*('ادخال البيانات'!$B21/'ادخال البيانات'!$B$34)*'ادخال البيانات'!$B$10/'ادخال البيانات'!$B$12</f>
        <v>0</v>
      </c>
      <c r="H20" s="17" t="str">
        <f>IF(ISBLANK('ادخال البيانات'!B21)=TRUE,"",'ادخال البيانات'!$B$8*('ادخال البيانات'!$B21/'ادخال البيانات'!$B$34)*'ادخال البيانات'!$B$11/'ادخال البيانات'!$B$12)</f>
        <v/>
      </c>
      <c r="I20" s="15">
        <f>'ادخال البيانات'!$B$8*('ادخال البيانات'!$B21/'ادخال البيانات'!$B$34)*'ادخال البيانات'!$B$11/'ادخال البيانات'!$B$12</f>
        <v>0</v>
      </c>
      <c r="J20" s="44"/>
      <c r="K20" s="45"/>
      <c r="L20" s="43"/>
      <c r="N20" s="10"/>
    </row>
    <row r="21" spans="1:16" ht="21.6" thickBot="1">
      <c r="A21" s="38">
        <v>9</v>
      </c>
      <c r="B21" s="39">
        <f>'ادخال البيانات'!A22</f>
        <v>0</v>
      </c>
      <c r="C21" s="9" t="s">
        <v>21</v>
      </c>
      <c r="D21" s="17" t="str">
        <f>IF(ISBLANK('ادخال البيانات'!B22)=TRUE,"",'ادخال البيانات'!$B$7*('ادخال البيانات'!$B22/'ادخال البيانات'!$B$34)*'ادخال البيانات'!$B$9/'ادخال البيانات'!$B$12)</f>
        <v/>
      </c>
      <c r="E21" s="17">
        <f>'ادخال البيانات'!$B$7*('ادخال البيانات'!$B22/'ادخال البيانات'!$B$34)*'ادخال البيانات'!$B$9/'ادخال البيانات'!$B$12</f>
        <v>0</v>
      </c>
      <c r="F21" s="17" t="str">
        <f>IF(ISBLANK('ادخال البيانات'!B22)=TRUE,"",'ادخال البيانات'!$B$7*('ادخال البيانات'!$B22/'ادخال البيانات'!$B$34)*'ادخال البيانات'!$B$10/'ادخال البيانات'!$B$12)</f>
        <v/>
      </c>
      <c r="G21" s="17">
        <f>'ادخال البيانات'!$B$7*('ادخال البيانات'!$B22/'ادخال البيانات'!$B$34)*'ادخال البيانات'!$B$10/'ادخال البيانات'!$B$12</f>
        <v>0</v>
      </c>
      <c r="H21" s="17" t="str">
        <f>IF(ISBLANK('ادخال البيانات'!B22)=TRUE,"",'ادخال البيانات'!$B$7*('ادخال البيانات'!$B22/'ادخال البيانات'!$B$34)*'ادخال البيانات'!$B$11/'ادخال البيانات'!$B$12)</f>
        <v/>
      </c>
      <c r="I21" s="15">
        <f>'ادخال البيانات'!$B$7*('ادخال البيانات'!$B22/'ادخال البيانات'!$B$34)*'ادخال البيانات'!$B$11/'ادخال البيانات'!$B$12</f>
        <v>0</v>
      </c>
      <c r="J21" s="44" t="str">
        <f>IF(ISBLANK('ادخال البيانات'!B22)=TRUE,"",SUM(D21:H21))</f>
        <v/>
      </c>
      <c r="K21" s="44" t="str">
        <f>IF(ISBLANK('ادخال البيانات'!B22)=TRUE,"",SUM(D22:H22))</f>
        <v/>
      </c>
      <c r="L21" s="43">
        <f>'ادخال البيانات'!B22/'ادخال البيانات'!B$34</f>
        <v>0</v>
      </c>
      <c r="N21" s="10"/>
    </row>
    <row r="22" spans="1:16" ht="21.6" thickBot="1">
      <c r="A22" s="38"/>
      <c r="B22" s="39"/>
      <c r="C22" s="9" t="s">
        <v>22</v>
      </c>
      <c r="D22" s="17" t="str">
        <f>IF(ISBLANK('ادخال البيانات'!B22)=TRUE,"",'ادخال البيانات'!$B$8*('ادخال البيانات'!$B22/'ادخال البيانات'!$B$34)*'ادخال البيانات'!$B$9/'ادخال البيانات'!$B$12)</f>
        <v/>
      </c>
      <c r="E22" s="17">
        <f>'ادخال البيانات'!$B$8*('ادخال البيانات'!$B22/'ادخال البيانات'!$B$34)*'ادخال البيانات'!$B$9/'ادخال البيانات'!$B$12</f>
        <v>0</v>
      </c>
      <c r="F22" s="17" t="str">
        <f>IF(ISBLANK('ادخال البيانات'!B22)=TRUE,"",'ادخال البيانات'!$B$8*('ادخال البيانات'!$B22/'ادخال البيانات'!$B$34)*'ادخال البيانات'!$B$10/'ادخال البيانات'!$B$12)</f>
        <v/>
      </c>
      <c r="G22" s="17">
        <f>'ادخال البيانات'!$B$8*('ادخال البيانات'!$B22/'ادخال البيانات'!$B$34)*'ادخال البيانات'!$B$10/'ادخال البيانات'!$B$12</f>
        <v>0</v>
      </c>
      <c r="H22" s="17" t="str">
        <f>IF(ISBLANK('ادخال البيانات'!B22)=TRUE,"",'ادخال البيانات'!$B$8*('ادخال البيانات'!$B22/'ادخال البيانات'!$B$34)*'ادخال البيانات'!$B$11/'ادخال البيانات'!$B$12)</f>
        <v/>
      </c>
      <c r="I22" s="15">
        <f>'ادخال البيانات'!$B$8*('ادخال البيانات'!$B22/'ادخال البيانات'!$B$34)*'ادخال البيانات'!$B$11/'ادخال البيانات'!$B$12</f>
        <v>0</v>
      </c>
      <c r="J22" s="44"/>
      <c r="K22" s="45"/>
      <c r="L22" s="43"/>
      <c r="N22" s="10"/>
    </row>
    <row r="23" spans="1:16" ht="21.6" thickBot="1">
      <c r="A23" s="38">
        <v>10</v>
      </c>
      <c r="B23" s="39">
        <f>'ادخال البيانات'!A23</f>
        <v>0</v>
      </c>
      <c r="C23" s="9" t="s">
        <v>21</v>
      </c>
      <c r="D23" s="17" t="str">
        <f>IF(ISBLANK('ادخال البيانات'!B23)=TRUE,"",'ادخال البيانات'!$B$7*('ادخال البيانات'!$B23/'ادخال البيانات'!$B$34)*'ادخال البيانات'!$B$9/'ادخال البيانات'!$B$12)</f>
        <v/>
      </c>
      <c r="E23" s="17">
        <f>'ادخال البيانات'!$B$7*('ادخال البيانات'!$B23/'ادخال البيانات'!$B$34)*'ادخال البيانات'!$B$9/'ادخال البيانات'!$B$12</f>
        <v>0</v>
      </c>
      <c r="F23" s="17" t="str">
        <f>IF(ISBLANK('ادخال البيانات'!B23)=TRUE,"",'ادخال البيانات'!$B$7*('ادخال البيانات'!$B23/'ادخال البيانات'!$B$34)*'ادخال البيانات'!$B$10/'ادخال البيانات'!$B$12)</f>
        <v/>
      </c>
      <c r="G23" s="17">
        <f>'ادخال البيانات'!$B$7*('ادخال البيانات'!$B23/'ادخال البيانات'!$B$34)*'ادخال البيانات'!$B$10/'ادخال البيانات'!$B$12</f>
        <v>0</v>
      </c>
      <c r="H23" s="17" t="str">
        <f>IF(ISBLANK('ادخال البيانات'!B23)=TRUE,"",'ادخال البيانات'!$B$7*('ادخال البيانات'!$B23/'ادخال البيانات'!$B$34)*'ادخال البيانات'!$B$11/'ادخال البيانات'!$B$12)</f>
        <v/>
      </c>
      <c r="I23" s="15">
        <f>'ادخال البيانات'!$B$7*('ادخال البيانات'!$B23/'ادخال البيانات'!$B$34)*'ادخال البيانات'!$B$11/'ادخال البيانات'!$B$12</f>
        <v>0</v>
      </c>
      <c r="J23" s="44" t="str">
        <f>IF(ISBLANK('ادخال البيانات'!B23)=TRUE,"",SUM(D23:H23))</f>
        <v/>
      </c>
      <c r="K23" s="44" t="str">
        <f>IF(ISBLANK('ادخال البيانات'!B23)=TRUE,"",SUM(D24:H24))</f>
        <v/>
      </c>
      <c r="L23" s="43">
        <f>'ادخال البيانات'!B23/'ادخال البيانات'!B$34</f>
        <v>0</v>
      </c>
      <c r="N23" s="10"/>
    </row>
    <row r="24" spans="1:16" ht="21.6" thickBot="1">
      <c r="A24" s="38"/>
      <c r="B24" s="39"/>
      <c r="C24" s="9" t="s">
        <v>22</v>
      </c>
      <c r="D24" s="17" t="str">
        <f>IF(ISBLANK('ادخال البيانات'!B23)=TRUE,"",'ادخال البيانات'!$B$8*('ادخال البيانات'!$B23/'ادخال البيانات'!$B$34)*'ادخال البيانات'!$B$9/'ادخال البيانات'!$B$12)</f>
        <v/>
      </c>
      <c r="E24" s="17">
        <f>'ادخال البيانات'!$B$8*('ادخال البيانات'!$B23/'ادخال البيانات'!$B$34)*'ادخال البيانات'!$B$9/'ادخال البيانات'!$B$12</f>
        <v>0</v>
      </c>
      <c r="F24" s="17" t="str">
        <f>IF(ISBLANK('ادخال البيانات'!B23)=TRUE,"",'ادخال البيانات'!$B$8*('ادخال البيانات'!$B23/'ادخال البيانات'!$B$34)*'ادخال البيانات'!$B$10/'ادخال البيانات'!$B$12)</f>
        <v/>
      </c>
      <c r="G24" s="17">
        <f>'ادخال البيانات'!$B$8*('ادخال البيانات'!$B23/'ادخال البيانات'!$B$34)*'ادخال البيانات'!$B$10/'ادخال البيانات'!$B$12</f>
        <v>0</v>
      </c>
      <c r="H24" s="17" t="str">
        <f>IF(ISBLANK('ادخال البيانات'!B23)=TRUE,"",'ادخال البيانات'!$B$8*('ادخال البيانات'!$B23/'ادخال البيانات'!$B$34)*'ادخال البيانات'!$B$11/'ادخال البيانات'!$B$12)</f>
        <v/>
      </c>
      <c r="I24" s="15">
        <f>'ادخال البيانات'!$B$8*('ادخال البيانات'!$B23/'ادخال البيانات'!$B$34)*'ادخال البيانات'!$B$11/'ادخال البيانات'!$B$12</f>
        <v>0</v>
      </c>
      <c r="J24" s="44"/>
      <c r="K24" s="45"/>
      <c r="L24" s="43"/>
      <c r="N24" s="10"/>
    </row>
    <row r="25" spans="1:16" ht="21.6" thickBot="1">
      <c r="A25" s="38">
        <v>11</v>
      </c>
      <c r="B25" s="39">
        <f>'ادخال البيانات'!A24</f>
        <v>0</v>
      </c>
      <c r="C25" s="9" t="s">
        <v>21</v>
      </c>
      <c r="D25" s="17" t="str">
        <f>IF(ISBLANK('ادخال البيانات'!B24)=TRUE,"",'ادخال البيانات'!$B$7*('ادخال البيانات'!$B24/'ادخال البيانات'!$B$34)*'ادخال البيانات'!$B$9/'ادخال البيانات'!$B$12)</f>
        <v/>
      </c>
      <c r="E25" s="17">
        <f>'ادخال البيانات'!$B$7*('ادخال البيانات'!$B24/'ادخال البيانات'!$B$34)*'ادخال البيانات'!$B$9/'ادخال البيانات'!$B$12</f>
        <v>0</v>
      </c>
      <c r="F25" s="17" t="str">
        <f>IF(ISBLANK('ادخال البيانات'!B24)=TRUE,"",'ادخال البيانات'!$B$7*('ادخال البيانات'!$B24/'ادخال البيانات'!$B$34)*'ادخال البيانات'!$B$10/'ادخال البيانات'!$B$12)</f>
        <v/>
      </c>
      <c r="G25" s="17">
        <f>'ادخال البيانات'!$B$7*('ادخال البيانات'!$B24/'ادخال البيانات'!$B$34)*'ادخال البيانات'!$B$10/'ادخال البيانات'!$B$12</f>
        <v>0</v>
      </c>
      <c r="H25" s="17" t="str">
        <f>IF(ISBLANK('ادخال البيانات'!B24)=TRUE,"",'ادخال البيانات'!$B$7*('ادخال البيانات'!$B24/'ادخال البيانات'!$B$34)*'ادخال البيانات'!$B$11/'ادخال البيانات'!$B$12)</f>
        <v/>
      </c>
      <c r="I25" s="15">
        <f>'ادخال البيانات'!$B$7*('ادخال البيانات'!$B24/'ادخال البيانات'!$B$34)*'ادخال البيانات'!$B$11/'ادخال البيانات'!$B$12</f>
        <v>0</v>
      </c>
      <c r="J25" s="44" t="str">
        <f>IF(ISBLANK('ادخال البيانات'!B24)=TRUE,"",SUM(D25:H25))</f>
        <v/>
      </c>
      <c r="K25" s="44" t="str">
        <f>IF(ISBLANK('ادخال البيانات'!B24)=TRUE,"",SUM(D26:H26))</f>
        <v/>
      </c>
      <c r="L25" s="43">
        <f>'ادخال البيانات'!B24/'ادخال البيانات'!B$34</f>
        <v>0</v>
      </c>
      <c r="N25" s="10"/>
    </row>
    <row r="26" spans="1:16" ht="21.6" thickBot="1">
      <c r="A26" s="38"/>
      <c r="B26" s="39"/>
      <c r="C26" s="9" t="s">
        <v>22</v>
      </c>
      <c r="D26" s="17" t="str">
        <f>IF(ISBLANK('ادخال البيانات'!B24)=TRUE,"",'ادخال البيانات'!$B$8*('ادخال البيانات'!$B24/'ادخال البيانات'!$B$34)*'ادخال البيانات'!$B$9/'ادخال البيانات'!$B$12)</f>
        <v/>
      </c>
      <c r="E26" s="17">
        <f>'ادخال البيانات'!$B$8*('ادخال البيانات'!$B24/'ادخال البيانات'!$B$34)*'ادخال البيانات'!$B$9/'ادخال البيانات'!$B$12</f>
        <v>0</v>
      </c>
      <c r="F26" s="17" t="str">
        <f>IF(ISBLANK('ادخال البيانات'!B24)=TRUE,"",'ادخال البيانات'!$B$8*('ادخال البيانات'!$B24/'ادخال البيانات'!$B$34)*'ادخال البيانات'!$B$10/'ادخال البيانات'!$B$12)</f>
        <v/>
      </c>
      <c r="G26" s="17">
        <f>'ادخال البيانات'!$B$8*('ادخال البيانات'!$B24/'ادخال البيانات'!$B$34)*'ادخال البيانات'!$B$10/'ادخال البيانات'!$B$12</f>
        <v>0</v>
      </c>
      <c r="H26" s="17" t="str">
        <f>IF(ISBLANK('ادخال البيانات'!B24)=TRUE,"",'ادخال البيانات'!$B$8*('ادخال البيانات'!$B24/'ادخال البيانات'!$B$34)*'ادخال البيانات'!$B$11/'ادخال البيانات'!$B$12)</f>
        <v/>
      </c>
      <c r="I26" s="15">
        <f>'ادخال البيانات'!$B$8*('ادخال البيانات'!$B24/'ادخال البيانات'!$B$34)*'ادخال البيانات'!$B$11/'ادخال البيانات'!$B$12</f>
        <v>0</v>
      </c>
      <c r="J26" s="44"/>
      <c r="K26" s="45"/>
      <c r="L26" s="43"/>
      <c r="N26" s="10"/>
    </row>
    <row r="27" spans="1:16" ht="21.6" thickBot="1">
      <c r="A27" s="38">
        <v>12</v>
      </c>
      <c r="B27" s="39">
        <f>'ادخال البيانات'!A25</f>
        <v>0</v>
      </c>
      <c r="C27" s="9" t="s">
        <v>21</v>
      </c>
      <c r="D27" s="17" t="str">
        <f>IF(ISBLANK('ادخال البيانات'!B25)=TRUE,"",'ادخال البيانات'!$B$7*('ادخال البيانات'!$B25/'ادخال البيانات'!$B$34)*'ادخال البيانات'!$B$9/'ادخال البيانات'!$B$12)</f>
        <v/>
      </c>
      <c r="E27" s="17">
        <f>'ادخال البيانات'!$B$7*('ادخال البيانات'!$B25/'ادخال البيانات'!$B$34)*'ادخال البيانات'!$B$9/'ادخال البيانات'!$B$12</f>
        <v>0</v>
      </c>
      <c r="F27" s="17" t="str">
        <f>IF(ISBLANK('ادخال البيانات'!B25)=TRUE,"",'ادخال البيانات'!$B$7*('ادخال البيانات'!$B25/'ادخال البيانات'!$B$34)*'ادخال البيانات'!$B$10/'ادخال البيانات'!$B$12)</f>
        <v/>
      </c>
      <c r="G27" s="17">
        <f>'ادخال البيانات'!$B$7*('ادخال البيانات'!$B25/'ادخال البيانات'!$B$34)*'ادخال البيانات'!$B$10/'ادخال البيانات'!$B$12</f>
        <v>0</v>
      </c>
      <c r="H27" s="17" t="str">
        <f>IF(ISBLANK('ادخال البيانات'!B25)=TRUE,"",'ادخال البيانات'!$B$7*('ادخال البيانات'!$B25/'ادخال البيانات'!$B$34)*'ادخال البيانات'!$B$11/'ادخال البيانات'!$B$12)</f>
        <v/>
      </c>
      <c r="I27" s="15">
        <f>'ادخال البيانات'!$B$7*('ادخال البيانات'!$B25/'ادخال البيانات'!$B$34)*'ادخال البيانات'!$B$11/'ادخال البيانات'!$B$12</f>
        <v>0</v>
      </c>
      <c r="J27" s="44" t="str">
        <f>IF(ISBLANK('ادخال البيانات'!B25)=TRUE,"",SUM(D27:H27))</f>
        <v/>
      </c>
      <c r="K27" s="44" t="str">
        <f>IF(ISBLANK('ادخال البيانات'!B25)=TRUE,"",SUM(D28:H28))</f>
        <v/>
      </c>
      <c r="L27" s="43">
        <f>'ادخال البيانات'!B25/'ادخال البيانات'!B$34</f>
        <v>0</v>
      </c>
      <c r="N27" s="10"/>
      <c r="P27" s="11"/>
    </row>
    <row r="28" spans="1:16" ht="21.6" thickBot="1">
      <c r="A28" s="38"/>
      <c r="B28" s="39"/>
      <c r="C28" s="9" t="s">
        <v>22</v>
      </c>
      <c r="D28" s="17" t="str">
        <f>IF(ISBLANK('ادخال البيانات'!B25)=TRUE,"",'ادخال البيانات'!$B$8*('ادخال البيانات'!$B25/'ادخال البيانات'!$B$34)*'ادخال البيانات'!$B$9/'ادخال البيانات'!$B$12)</f>
        <v/>
      </c>
      <c r="E28" s="17">
        <f>'ادخال البيانات'!$B$8*('ادخال البيانات'!$B25/'ادخال البيانات'!$B$34)*'ادخال البيانات'!$B$9/'ادخال البيانات'!$B$12</f>
        <v>0</v>
      </c>
      <c r="F28" s="17" t="str">
        <f>IF(ISBLANK('ادخال البيانات'!B25)=TRUE,"",'ادخال البيانات'!$B$8*('ادخال البيانات'!$B25/'ادخال البيانات'!$B$34)*'ادخال البيانات'!$B$10/'ادخال البيانات'!$B$12)</f>
        <v/>
      </c>
      <c r="G28" s="17">
        <f>'ادخال البيانات'!$B$8*('ادخال البيانات'!$B25/'ادخال البيانات'!$B$34)*'ادخال البيانات'!$B$10/'ادخال البيانات'!$B$12</f>
        <v>0</v>
      </c>
      <c r="H28" s="17" t="str">
        <f>IF(ISBLANK('ادخال البيانات'!B25)=TRUE,"",'ادخال البيانات'!$B$8*('ادخال البيانات'!$B25/'ادخال البيانات'!$B$34)*'ادخال البيانات'!$B$11/'ادخال البيانات'!$B$12)</f>
        <v/>
      </c>
      <c r="I28" s="15">
        <f>'ادخال البيانات'!$B$8*('ادخال البيانات'!$B25/'ادخال البيانات'!$B$34)*'ادخال البيانات'!$B$11/'ادخال البيانات'!$B$12</f>
        <v>0</v>
      </c>
      <c r="J28" s="44"/>
      <c r="K28" s="45"/>
      <c r="L28" s="43"/>
      <c r="N28" s="10"/>
    </row>
    <row r="29" spans="1:16" ht="21.6" thickBot="1">
      <c r="A29" s="38">
        <v>13</v>
      </c>
      <c r="B29" s="39">
        <f>'ادخال البيانات'!A26</f>
        <v>0</v>
      </c>
      <c r="C29" s="9" t="s">
        <v>21</v>
      </c>
      <c r="D29" s="17" t="str">
        <f>IF(ISBLANK('ادخال البيانات'!B26)=TRUE,"",'ادخال البيانات'!$B$7*('ادخال البيانات'!$B26/'ادخال البيانات'!$B$34)*'ادخال البيانات'!$B$9/'ادخال البيانات'!$B$12)</f>
        <v/>
      </c>
      <c r="E29" s="17">
        <f>'ادخال البيانات'!$B$7*('ادخال البيانات'!$B26/'ادخال البيانات'!$B$34)*'ادخال البيانات'!$B$9/'ادخال البيانات'!$B$12</f>
        <v>0</v>
      </c>
      <c r="F29" s="17" t="str">
        <f>IF(ISBLANK('ادخال البيانات'!B26)=TRUE,"",'ادخال البيانات'!$B$7*('ادخال البيانات'!$B26/'ادخال البيانات'!$B$34)*'ادخال البيانات'!$B$10/'ادخال البيانات'!$B$12)</f>
        <v/>
      </c>
      <c r="G29" s="17">
        <f>'ادخال البيانات'!$B$7*('ادخال البيانات'!$B26/'ادخال البيانات'!$B$34)*'ادخال البيانات'!$B$10/'ادخال البيانات'!$B$12</f>
        <v>0</v>
      </c>
      <c r="H29" s="17" t="str">
        <f>IF(ISBLANK('ادخال البيانات'!B26)=TRUE,"",'ادخال البيانات'!$B$7*('ادخال البيانات'!$B26/'ادخال البيانات'!$B$34)*'ادخال البيانات'!$B$11/'ادخال البيانات'!$B$12)</f>
        <v/>
      </c>
      <c r="I29" s="15">
        <f>'ادخال البيانات'!$B$7*('ادخال البيانات'!$B26/'ادخال البيانات'!$B$34)*'ادخال البيانات'!$B$11/'ادخال البيانات'!$B$12</f>
        <v>0</v>
      </c>
      <c r="J29" s="44" t="str">
        <f>IF(ISBLANK('ادخال البيانات'!B26)=TRUE,"",SUM(D29:H29))</f>
        <v/>
      </c>
      <c r="K29" s="44" t="str">
        <f>IF(ISBLANK('ادخال البيانات'!B26)=TRUE,"",SUM(D30:H30))</f>
        <v/>
      </c>
      <c r="L29" s="43">
        <f>'ادخال البيانات'!B26/'ادخال البيانات'!B$34</f>
        <v>0</v>
      </c>
      <c r="N29" s="10"/>
    </row>
    <row r="30" spans="1:16" ht="21.6" thickBot="1">
      <c r="A30" s="38"/>
      <c r="B30" s="39"/>
      <c r="C30" s="9" t="s">
        <v>22</v>
      </c>
      <c r="D30" s="17" t="str">
        <f>IF(ISBLANK('ادخال البيانات'!B26)=TRUE,"",'ادخال البيانات'!$B$8*('ادخال البيانات'!$B26/'ادخال البيانات'!$B$34)*'ادخال البيانات'!$B$9/'ادخال البيانات'!$B$12)</f>
        <v/>
      </c>
      <c r="E30" s="17">
        <f>'ادخال البيانات'!$B$8*('ادخال البيانات'!$B26/'ادخال البيانات'!$B$34)*'ادخال البيانات'!$B$9/'ادخال البيانات'!$B$12</f>
        <v>0</v>
      </c>
      <c r="F30" s="17" t="str">
        <f>IF(ISBLANK('ادخال البيانات'!B26)=TRUE,"",'ادخال البيانات'!$B$8*('ادخال البيانات'!$B26/'ادخال البيانات'!$B$34)*'ادخال البيانات'!$B$10/'ادخال البيانات'!$B$12)</f>
        <v/>
      </c>
      <c r="G30" s="17">
        <f>'ادخال البيانات'!$B$8*('ادخال البيانات'!$B26/'ادخال البيانات'!$B$34)*'ادخال البيانات'!$B$10/'ادخال البيانات'!$B$12</f>
        <v>0</v>
      </c>
      <c r="H30" s="17" t="str">
        <f>IF(ISBLANK('ادخال البيانات'!B26)=TRUE,"",'ادخال البيانات'!$B$8*('ادخال البيانات'!$B26/'ادخال البيانات'!$B$34)*'ادخال البيانات'!$B$11/'ادخال البيانات'!$B$12)</f>
        <v/>
      </c>
      <c r="I30" s="15">
        <f>'ادخال البيانات'!$B$8*('ادخال البيانات'!$B26/'ادخال البيانات'!$B$34)*'ادخال البيانات'!$B$11/'ادخال البيانات'!$B$12</f>
        <v>0</v>
      </c>
      <c r="J30" s="44"/>
      <c r="K30" s="45"/>
      <c r="L30" s="43"/>
      <c r="N30" s="10"/>
    </row>
    <row r="31" spans="1:16" ht="21.6" thickBot="1">
      <c r="A31" s="38">
        <v>14</v>
      </c>
      <c r="B31" s="39">
        <f>'ادخال البيانات'!A27</f>
        <v>0</v>
      </c>
      <c r="C31" s="9" t="s">
        <v>21</v>
      </c>
      <c r="D31" s="17" t="str">
        <f>IF(ISBLANK('ادخال البيانات'!B27)=TRUE,"",'ادخال البيانات'!$B$7*('ادخال البيانات'!$B27/'ادخال البيانات'!$B$34)*'ادخال البيانات'!$B$9/'ادخال البيانات'!$B$12)</f>
        <v/>
      </c>
      <c r="E31" s="17">
        <f>'ادخال البيانات'!$B$7*('ادخال البيانات'!$B27/'ادخال البيانات'!$B$34)*'ادخال البيانات'!$B$9/'ادخال البيانات'!$B$12</f>
        <v>0</v>
      </c>
      <c r="F31" s="17" t="str">
        <f>IF(ISBLANK('ادخال البيانات'!B27)=TRUE,"",'ادخال البيانات'!$B$7*('ادخال البيانات'!$B27/'ادخال البيانات'!$B$34)*'ادخال البيانات'!$B$10/'ادخال البيانات'!$B$12)</f>
        <v/>
      </c>
      <c r="G31" s="17">
        <f>'ادخال البيانات'!$B$7*('ادخال البيانات'!$B27/'ادخال البيانات'!$B$34)*'ادخال البيانات'!$B$10/'ادخال البيانات'!$B$12</f>
        <v>0</v>
      </c>
      <c r="H31" s="17" t="str">
        <f>IF(ISBLANK('ادخال البيانات'!B27)=TRUE,"",'ادخال البيانات'!$B$7*('ادخال البيانات'!$B27/'ادخال البيانات'!$B$34)*'ادخال البيانات'!$B$11/'ادخال البيانات'!$B$12)</f>
        <v/>
      </c>
      <c r="I31" s="15">
        <f>'ادخال البيانات'!$B$7*('ادخال البيانات'!$B27/'ادخال البيانات'!$B$34)*'ادخال البيانات'!$B$11/'ادخال البيانات'!$B$12</f>
        <v>0</v>
      </c>
      <c r="J31" s="44" t="str">
        <f>IF(ISBLANK('ادخال البيانات'!B27)=TRUE,"",SUM(D31:H31))</f>
        <v/>
      </c>
      <c r="K31" s="44" t="str">
        <f>IF(ISBLANK('ادخال البيانات'!B27)=TRUE,"",SUM(D32:H32))</f>
        <v/>
      </c>
      <c r="L31" s="43">
        <f>'ادخال البيانات'!B27/'ادخال البيانات'!B$34</f>
        <v>0</v>
      </c>
      <c r="N31" s="10"/>
    </row>
    <row r="32" spans="1:16" ht="21.6" thickBot="1">
      <c r="A32" s="38"/>
      <c r="B32" s="39"/>
      <c r="C32" s="9" t="s">
        <v>22</v>
      </c>
      <c r="D32" s="17" t="str">
        <f>IF(ISBLANK('ادخال البيانات'!B27)=TRUE,"",'ادخال البيانات'!$B$8*('ادخال البيانات'!$B27/'ادخال البيانات'!$B$34)*'ادخال البيانات'!$B$9/'ادخال البيانات'!$B$12)</f>
        <v/>
      </c>
      <c r="E32" s="17">
        <f>'ادخال البيانات'!$B$8*('ادخال البيانات'!$B27/'ادخال البيانات'!$B$34)*'ادخال البيانات'!$B$9/'ادخال البيانات'!$B$12</f>
        <v>0</v>
      </c>
      <c r="F32" s="17" t="str">
        <f>IF(ISBLANK('ادخال البيانات'!B27)=TRUE,"",'ادخال البيانات'!$B$8*('ادخال البيانات'!$B27/'ادخال البيانات'!$B$34)*'ادخال البيانات'!$B$10/'ادخال البيانات'!$B$12)</f>
        <v/>
      </c>
      <c r="G32" s="17">
        <f>'ادخال البيانات'!$B$8*('ادخال البيانات'!$B27/'ادخال البيانات'!$B$34)*'ادخال البيانات'!$B$10/'ادخال البيانات'!$B$12</f>
        <v>0</v>
      </c>
      <c r="H32" s="17" t="str">
        <f>IF(ISBLANK('ادخال البيانات'!B27)=TRUE,"",'ادخال البيانات'!$B$8*('ادخال البيانات'!$B27/'ادخال البيانات'!$B$34)*'ادخال البيانات'!$B$11/'ادخال البيانات'!$B$12)</f>
        <v/>
      </c>
      <c r="I32" s="15">
        <f>'ادخال البيانات'!$B$8*('ادخال البيانات'!$B27/'ادخال البيانات'!$B$34)*'ادخال البيانات'!$B$11/'ادخال البيانات'!$B$12</f>
        <v>0</v>
      </c>
      <c r="J32" s="44"/>
      <c r="K32" s="45"/>
      <c r="L32" s="43"/>
      <c r="N32" s="10"/>
    </row>
    <row r="33" spans="1:14" ht="21.6" thickBot="1">
      <c r="A33" s="38">
        <v>15</v>
      </c>
      <c r="B33" s="39">
        <f>'ادخال البيانات'!A28</f>
        <v>0</v>
      </c>
      <c r="C33" s="9" t="s">
        <v>21</v>
      </c>
      <c r="D33" s="17" t="str">
        <f>IF(ISBLANK('ادخال البيانات'!B28)=TRUE,"",'ادخال البيانات'!$B$7*('ادخال البيانات'!$B28/'ادخال البيانات'!$B$34)*'ادخال البيانات'!$B$9/'ادخال البيانات'!$B$12)</f>
        <v/>
      </c>
      <c r="E33" s="17">
        <f>'ادخال البيانات'!$B$7*('ادخال البيانات'!$B28/'ادخال البيانات'!$B$34)*'ادخال البيانات'!$B$9/'ادخال البيانات'!$B$12</f>
        <v>0</v>
      </c>
      <c r="F33" s="17" t="str">
        <f>IF(ISBLANK('ادخال البيانات'!B28)=TRUE,"",'ادخال البيانات'!$B$7*('ادخال البيانات'!$B28/'ادخال البيانات'!$B$34)*'ادخال البيانات'!$B$10/'ادخال البيانات'!$B$12)</f>
        <v/>
      </c>
      <c r="G33" s="17">
        <f>'ادخال البيانات'!$B$7*('ادخال البيانات'!$B28/'ادخال البيانات'!$B$34)*'ادخال البيانات'!$B$10/'ادخال البيانات'!$B$12</f>
        <v>0</v>
      </c>
      <c r="H33" s="17" t="str">
        <f>IF(ISBLANK('ادخال البيانات'!B28)=TRUE,"",'ادخال البيانات'!$B$7*('ادخال البيانات'!$B28/'ادخال البيانات'!$B$34)*'ادخال البيانات'!$B$11/'ادخال البيانات'!$B$12)</f>
        <v/>
      </c>
      <c r="I33" s="15">
        <f>'ادخال البيانات'!$B$7*('ادخال البيانات'!$B28/'ادخال البيانات'!$B$34)*'ادخال البيانات'!$B$11/'ادخال البيانات'!$B$12</f>
        <v>0</v>
      </c>
      <c r="J33" s="44" t="str">
        <f>IF(ISBLANK('ادخال البيانات'!B28)=TRUE,"",SUM(D33:H33))</f>
        <v/>
      </c>
      <c r="K33" s="44" t="str">
        <f>IF(ISBLANK('ادخال البيانات'!B28)=TRUE,"",SUM(D34:H34))</f>
        <v/>
      </c>
      <c r="L33" s="43">
        <f>'ادخال البيانات'!B28/'ادخال البيانات'!B$34</f>
        <v>0</v>
      </c>
      <c r="N33" s="10"/>
    </row>
    <row r="34" spans="1:14" ht="21.6" thickBot="1">
      <c r="A34" s="38"/>
      <c r="B34" s="39"/>
      <c r="C34" s="9" t="s">
        <v>22</v>
      </c>
      <c r="D34" s="17" t="str">
        <f>IF(ISBLANK('ادخال البيانات'!B28)=TRUE,"",'ادخال البيانات'!$B$8*('ادخال البيانات'!$B28/'ادخال البيانات'!$B$34)*'ادخال البيانات'!$B$9/'ادخال البيانات'!$B$12)</f>
        <v/>
      </c>
      <c r="E34" s="17">
        <f>'ادخال البيانات'!$B$8*('ادخال البيانات'!$B28/'ادخال البيانات'!$B$34)*'ادخال البيانات'!$B$9/'ادخال البيانات'!$B$12</f>
        <v>0</v>
      </c>
      <c r="F34" s="17" t="str">
        <f>IF(ISBLANK('ادخال البيانات'!B28)=TRUE,"",'ادخال البيانات'!$B$8*('ادخال البيانات'!$B28/'ادخال البيانات'!$B$34)*'ادخال البيانات'!$B$10/'ادخال البيانات'!$B$12)</f>
        <v/>
      </c>
      <c r="G34" s="17">
        <f>'ادخال البيانات'!$B$8*('ادخال البيانات'!$B28/'ادخال البيانات'!$B$34)*'ادخال البيانات'!$B$10/'ادخال البيانات'!$B$12</f>
        <v>0</v>
      </c>
      <c r="H34" s="17" t="str">
        <f>IF(ISBLANK('ادخال البيانات'!B28)=TRUE,"",'ادخال البيانات'!$B$8*('ادخال البيانات'!$B28/'ادخال البيانات'!$B$34)*'ادخال البيانات'!$B$11/'ادخال البيانات'!$B$12)</f>
        <v/>
      </c>
      <c r="I34" s="15">
        <f>'ادخال البيانات'!$B$8*('ادخال البيانات'!$B28/'ادخال البيانات'!$B$34)*'ادخال البيانات'!$B$11/'ادخال البيانات'!$B$12</f>
        <v>0</v>
      </c>
      <c r="J34" s="44"/>
      <c r="K34" s="45"/>
      <c r="L34" s="43"/>
      <c r="N34" s="10"/>
    </row>
    <row r="35" spans="1:14" ht="21.6" thickBot="1">
      <c r="A35" s="38">
        <v>16</v>
      </c>
      <c r="B35" s="39">
        <f>'ادخال البيانات'!A29</f>
        <v>0</v>
      </c>
      <c r="C35" s="9" t="s">
        <v>21</v>
      </c>
      <c r="D35" s="17" t="str">
        <f>IF(ISBLANK('ادخال البيانات'!B29)=TRUE,"",'ادخال البيانات'!$B$7*('ادخال البيانات'!$B29/'ادخال البيانات'!$B$34)*'ادخال البيانات'!$B$9/'ادخال البيانات'!$B$12)</f>
        <v/>
      </c>
      <c r="E35" s="17">
        <f>'ادخال البيانات'!$B$7*('ادخال البيانات'!$B29/'ادخال البيانات'!$B$34)*'ادخال البيانات'!$B$9/'ادخال البيانات'!$B$12</f>
        <v>0</v>
      </c>
      <c r="F35" s="17" t="str">
        <f>IF(ISBLANK('ادخال البيانات'!B29)=TRUE,"",'ادخال البيانات'!$B$7*('ادخال البيانات'!$B29/'ادخال البيانات'!$B$34)*'ادخال البيانات'!$B$10/'ادخال البيانات'!$B$12)</f>
        <v/>
      </c>
      <c r="G35" s="17">
        <f>'ادخال البيانات'!$B$7*('ادخال البيانات'!$B29/'ادخال البيانات'!$B$34)*'ادخال البيانات'!$B$10/'ادخال البيانات'!$B$12</f>
        <v>0</v>
      </c>
      <c r="H35" s="17" t="str">
        <f>IF(ISBLANK('ادخال البيانات'!B29)=TRUE,"",'ادخال البيانات'!$B$7*('ادخال البيانات'!$B29/'ادخال البيانات'!$B$34)*'ادخال البيانات'!$B$11/'ادخال البيانات'!$B$12)</f>
        <v/>
      </c>
      <c r="I35" s="15">
        <f>'ادخال البيانات'!$B$7*('ادخال البيانات'!$B29/'ادخال البيانات'!$B$34)*'ادخال البيانات'!$B$11/'ادخال البيانات'!$B$12</f>
        <v>0</v>
      </c>
      <c r="J35" s="44" t="str">
        <f>IF(ISBLANK('ادخال البيانات'!B29)=TRUE,"",SUM(D35:H35))</f>
        <v/>
      </c>
      <c r="K35" s="44" t="str">
        <f>IF(ISBLANK('ادخال البيانات'!B29)=TRUE,"",SUM(D36:H36))</f>
        <v/>
      </c>
      <c r="L35" s="43">
        <f>'ادخال البيانات'!B29/'ادخال البيانات'!B$34</f>
        <v>0</v>
      </c>
      <c r="N35" s="10"/>
    </row>
    <row r="36" spans="1:14" ht="21.6" thickBot="1">
      <c r="A36" s="38"/>
      <c r="B36" s="39"/>
      <c r="C36" s="9" t="s">
        <v>22</v>
      </c>
      <c r="D36" s="17" t="str">
        <f>IF(ISBLANK('ادخال البيانات'!B29)=TRUE,"",'ادخال البيانات'!$B$8*('ادخال البيانات'!$B29/'ادخال البيانات'!$B$34)*'ادخال البيانات'!$B$9/'ادخال البيانات'!$B$12)</f>
        <v/>
      </c>
      <c r="E36" s="17">
        <f>'ادخال البيانات'!$B$8*('ادخال البيانات'!$B29/'ادخال البيانات'!$B$34)*'ادخال البيانات'!$B$9/'ادخال البيانات'!$B$12</f>
        <v>0</v>
      </c>
      <c r="F36" s="17" t="str">
        <f>IF(ISBLANK('ادخال البيانات'!B29)=TRUE,"",'ادخال البيانات'!$B$8*('ادخال البيانات'!$B29/'ادخال البيانات'!$B$34)*'ادخال البيانات'!$B$10/'ادخال البيانات'!$B$12)</f>
        <v/>
      </c>
      <c r="G36" s="17">
        <f>'ادخال البيانات'!$B$8*('ادخال البيانات'!$B29/'ادخال البيانات'!$B$34)*'ادخال البيانات'!$B$10/'ادخال البيانات'!$B$12</f>
        <v>0</v>
      </c>
      <c r="H36" s="17" t="str">
        <f>IF(ISBLANK('ادخال البيانات'!B29)=TRUE,"",'ادخال البيانات'!$B$8*('ادخال البيانات'!$B29/'ادخال البيانات'!$B$34)*'ادخال البيانات'!$B$11/'ادخال البيانات'!$B$12)</f>
        <v/>
      </c>
      <c r="I36" s="15">
        <f>'ادخال البيانات'!$B$8*('ادخال البيانات'!$B29/'ادخال البيانات'!$B$34)*'ادخال البيانات'!$B$11/'ادخال البيانات'!$B$12</f>
        <v>0</v>
      </c>
      <c r="J36" s="44"/>
      <c r="K36" s="45"/>
      <c r="L36" s="43"/>
      <c r="N36" s="10"/>
    </row>
    <row r="37" spans="1:14" ht="21.6" thickBot="1">
      <c r="A37" s="38">
        <v>17</v>
      </c>
      <c r="B37" s="39">
        <f>'ادخال البيانات'!A30</f>
        <v>0</v>
      </c>
      <c r="C37" s="9" t="s">
        <v>21</v>
      </c>
      <c r="D37" s="17" t="str">
        <f>IF(ISBLANK('ادخال البيانات'!B30)=TRUE,"",'ادخال البيانات'!$B$7*('ادخال البيانات'!$B30/'ادخال البيانات'!$B$34)*'ادخال البيانات'!$B$9/'ادخال البيانات'!$B$12)</f>
        <v/>
      </c>
      <c r="E37" s="17">
        <f>'ادخال البيانات'!$B$7*('ادخال البيانات'!$B30/'ادخال البيانات'!$B$34)*'ادخال البيانات'!$B$9/'ادخال البيانات'!$B$12</f>
        <v>0</v>
      </c>
      <c r="F37" s="17" t="str">
        <f>IF(ISBLANK('ادخال البيانات'!B30)=TRUE,"",'ادخال البيانات'!$B$7*('ادخال البيانات'!$B30/'ادخال البيانات'!$B$34)*'ادخال البيانات'!$B$10/'ادخال البيانات'!$B$12)</f>
        <v/>
      </c>
      <c r="G37" s="17">
        <f>'ادخال البيانات'!$B$7*('ادخال البيانات'!$B30/'ادخال البيانات'!$B$34)*'ادخال البيانات'!$B$10/'ادخال البيانات'!$B$12</f>
        <v>0</v>
      </c>
      <c r="H37" s="17" t="str">
        <f>IF(ISBLANK('ادخال البيانات'!B30)=TRUE,"",'ادخال البيانات'!$B$7*('ادخال البيانات'!$B30/'ادخال البيانات'!$B$34)*'ادخال البيانات'!$B$11/'ادخال البيانات'!$B$12)</f>
        <v/>
      </c>
      <c r="I37" s="15">
        <f>'ادخال البيانات'!$B$7*('ادخال البيانات'!$B30/'ادخال البيانات'!$B$34)*'ادخال البيانات'!$B$11/'ادخال البيانات'!$B$12</f>
        <v>0</v>
      </c>
      <c r="J37" s="44" t="str">
        <f>IF(ISBLANK('ادخال البيانات'!B30)=TRUE,"",SUM(D37:H37))</f>
        <v/>
      </c>
      <c r="K37" s="44" t="str">
        <f>IF(ISBLANK('ادخال البيانات'!B30)=TRUE,"",SUM(D38:H38))</f>
        <v/>
      </c>
      <c r="L37" s="43">
        <f>'ادخال البيانات'!B30/'ادخال البيانات'!B$34</f>
        <v>0</v>
      </c>
      <c r="N37" s="10"/>
    </row>
    <row r="38" spans="1:14" ht="21.6" thickBot="1">
      <c r="A38" s="38"/>
      <c r="B38" s="39"/>
      <c r="C38" s="9" t="s">
        <v>22</v>
      </c>
      <c r="D38" s="17" t="str">
        <f>IF(ISBLANK('ادخال البيانات'!B30)=TRUE,"",'ادخال البيانات'!$B$8*('ادخال البيانات'!$B30/'ادخال البيانات'!$B$34)*'ادخال البيانات'!$B$9/'ادخال البيانات'!$B$12)</f>
        <v/>
      </c>
      <c r="E38" s="17">
        <f>'ادخال البيانات'!$B$8*('ادخال البيانات'!$B30/'ادخال البيانات'!$B$34)*'ادخال البيانات'!$B$9/'ادخال البيانات'!$B$12</f>
        <v>0</v>
      </c>
      <c r="F38" s="17" t="str">
        <f>IF(ISBLANK('ادخال البيانات'!B30)=TRUE,"",'ادخال البيانات'!$B$8*('ادخال البيانات'!$B30/'ادخال البيانات'!$B$34)*'ادخال البيانات'!$B$10/'ادخال البيانات'!$B$12)</f>
        <v/>
      </c>
      <c r="G38" s="17">
        <f>'ادخال البيانات'!$B$8*('ادخال البيانات'!$B30/'ادخال البيانات'!$B$34)*'ادخال البيانات'!$B$10/'ادخال البيانات'!$B$12</f>
        <v>0</v>
      </c>
      <c r="H38" s="17" t="str">
        <f>IF(ISBLANK('ادخال البيانات'!B30)=TRUE,"",'ادخال البيانات'!$B$8*('ادخال البيانات'!$B30/'ادخال البيانات'!$B$34)*'ادخال البيانات'!$B$11/'ادخال البيانات'!$B$12)</f>
        <v/>
      </c>
      <c r="I38" s="15">
        <f>'ادخال البيانات'!$B$8*('ادخال البيانات'!$B30/'ادخال البيانات'!$B$34)*'ادخال البيانات'!$B$11/'ادخال البيانات'!$B$12</f>
        <v>0</v>
      </c>
      <c r="J38" s="44"/>
      <c r="K38" s="45"/>
      <c r="L38" s="43"/>
      <c r="N38" s="10"/>
    </row>
    <row r="39" spans="1:14" ht="21.6" thickBot="1">
      <c r="A39" s="38">
        <v>18</v>
      </c>
      <c r="B39" s="39">
        <f>'ادخال البيانات'!A31</f>
        <v>0</v>
      </c>
      <c r="C39" s="9" t="s">
        <v>21</v>
      </c>
      <c r="D39" s="17" t="str">
        <f>IF(ISBLANK('ادخال البيانات'!B31)=TRUE,"",'ادخال البيانات'!$B$7*('ادخال البيانات'!$B31/'ادخال البيانات'!$B$34)*'ادخال البيانات'!$B$9/'ادخال البيانات'!$B$12)</f>
        <v/>
      </c>
      <c r="E39" s="17">
        <f>'ادخال البيانات'!$B$7*('ادخال البيانات'!$B31/'ادخال البيانات'!$B$34)*'ادخال البيانات'!$B$9/'ادخال البيانات'!$B$12</f>
        <v>0</v>
      </c>
      <c r="F39" s="17" t="str">
        <f>IF(ISBLANK('ادخال البيانات'!B31)=TRUE,"",'ادخال البيانات'!$B$7*('ادخال البيانات'!$B31/'ادخال البيانات'!$B$34)*'ادخال البيانات'!$B$10/'ادخال البيانات'!$B$12)</f>
        <v/>
      </c>
      <c r="G39" s="17">
        <f>'ادخال البيانات'!$B$7*('ادخال البيانات'!$B31/'ادخال البيانات'!$B$34)*'ادخال البيانات'!$B$10/'ادخال البيانات'!$B$12</f>
        <v>0</v>
      </c>
      <c r="H39" s="17" t="str">
        <f>IF(ISBLANK('ادخال البيانات'!B31)=TRUE,"",'ادخال البيانات'!$B$7*('ادخال البيانات'!$B31/'ادخال البيانات'!$B$34)*'ادخال البيانات'!$B$11/'ادخال البيانات'!$B$12)</f>
        <v/>
      </c>
      <c r="I39" s="15">
        <f>'ادخال البيانات'!$B$7*('ادخال البيانات'!$B31/'ادخال البيانات'!$B$34)*'ادخال البيانات'!$B$11/'ادخال البيانات'!$B$12</f>
        <v>0</v>
      </c>
      <c r="J39" s="44" t="str">
        <f>IF(ISBLANK('ادخال البيانات'!B31)=TRUE,"",SUM(D39:H39))</f>
        <v/>
      </c>
      <c r="K39" s="44" t="str">
        <f>IF(ISBLANK('ادخال البيانات'!B31)=TRUE,"",SUM(D40:H40))</f>
        <v/>
      </c>
      <c r="L39" s="43">
        <f>'ادخال البيانات'!B31/'ادخال البيانات'!B$34</f>
        <v>0</v>
      </c>
      <c r="N39" s="10"/>
    </row>
    <row r="40" spans="1:14" ht="21.6" thickBot="1">
      <c r="A40" s="38"/>
      <c r="B40" s="39"/>
      <c r="C40" s="9" t="s">
        <v>22</v>
      </c>
      <c r="D40" s="17" t="str">
        <f>IF(ISBLANK('ادخال البيانات'!B31)=TRUE,"",'ادخال البيانات'!$B$8*('ادخال البيانات'!$B31/'ادخال البيانات'!$B$34)*'ادخال البيانات'!$B$9/'ادخال البيانات'!$B$12)</f>
        <v/>
      </c>
      <c r="E40" s="17">
        <f>'ادخال البيانات'!$B$8*('ادخال البيانات'!$B31/'ادخال البيانات'!$B$34)*'ادخال البيانات'!$B$9/'ادخال البيانات'!$B$12</f>
        <v>0</v>
      </c>
      <c r="F40" s="17" t="str">
        <f>IF(ISBLANK('ادخال البيانات'!B31)=TRUE,"",'ادخال البيانات'!$B$8*('ادخال البيانات'!$B31/'ادخال البيانات'!$B$34)*'ادخال البيانات'!$B$10/'ادخال البيانات'!$B$12)</f>
        <v/>
      </c>
      <c r="G40" s="17">
        <f>'ادخال البيانات'!$B$8*('ادخال البيانات'!$B31/'ادخال البيانات'!$B$34)*'ادخال البيانات'!$B$10/'ادخال البيانات'!$B$12</f>
        <v>0</v>
      </c>
      <c r="H40" s="17" t="str">
        <f>IF(ISBLANK('ادخال البيانات'!B31)=TRUE,"",'ادخال البيانات'!$B$8*('ادخال البيانات'!$B31/'ادخال البيانات'!$B$34)*'ادخال البيانات'!$B$11/'ادخال البيانات'!$B$12)</f>
        <v/>
      </c>
      <c r="I40" s="15">
        <f>'ادخال البيانات'!$B$8*('ادخال البيانات'!$B31/'ادخال البيانات'!$B$34)*'ادخال البيانات'!$B$11/'ادخال البيانات'!$B$12</f>
        <v>0</v>
      </c>
      <c r="J40" s="44"/>
      <c r="K40" s="45"/>
      <c r="L40" s="43"/>
      <c r="N40" s="10"/>
    </row>
    <row r="41" spans="1:14" ht="21.6" thickBot="1">
      <c r="A41" s="38">
        <v>19</v>
      </c>
      <c r="B41" s="39">
        <f>'ادخال البيانات'!A32</f>
        <v>0</v>
      </c>
      <c r="C41" s="9" t="s">
        <v>21</v>
      </c>
      <c r="D41" s="17" t="str">
        <f>IF(ISBLANK('ادخال البيانات'!B32)=TRUE,"",'ادخال البيانات'!$B$7*('ادخال البيانات'!$B32/'ادخال البيانات'!$B$34)*'ادخال البيانات'!$B$9/'ادخال البيانات'!$B$12)</f>
        <v/>
      </c>
      <c r="E41" s="17">
        <f>'ادخال البيانات'!$B$7*('ادخال البيانات'!$B32/'ادخال البيانات'!$B$34)*'ادخال البيانات'!$B$9/'ادخال البيانات'!$B$12</f>
        <v>0</v>
      </c>
      <c r="F41" s="17" t="str">
        <f>IF(ISBLANK('ادخال البيانات'!B32)=TRUE,"",'ادخال البيانات'!$B$7*('ادخال البيانات'!$B32/'ادخال البيانات'!$B$34)*'ادخال البيانات'!$B$10/'ادخال البيانات'!$B$12)</f>
        <v/>
      </c>
      <c r="G41" s="17">
        <f>'ادخال البيانات'!$B$7*('ادخال البيانات'!$B32/'ادخال البيانات'!$B$34)*'ادخال البيانات'!$B$10/'ادخال البيانات'!$B$12</f>
        <v>0</v>
      </c>
      <c r="H41" s="17" t="str">
        <f>IF(ISBLANK('ادخال البيانات'!B32)=TRUE,"",'ادخال البيانات'!$B$7*('ادخال البيانات'!$B32/'ادخال البيانات'!$B$34)*'ادخال البيانات'!$B$11/'ادخال البيانات'!$B$12)</f>
        <v/>
      </c>
      <c r="I41" s="15">
        <f>'ادخال البيانات'!$B$7*('ادخال البيانات'!$B32/'ادخال البيانات'!$B$34)*'ادخال البيانات'!$B$11/'ادخال البيانات'!$B$12</f>
        <v>0</v>
      </c>
      <c r="J41" s="44" t="str">
        <f>IF(ISBLANK('ادخال البيانات'!B32)=TRUE,"",SUM(D41:H41))</f>
        <v/>
      </c>
      <c r="K41" s="44" t="str">
        <f>IF(ISBLANK('ادخال البيانات'!B32)=TRUE,"",SUM(D42:H42))</f>
        <v/>
      </c>
      <c r="L41" s="43">
        <f>'ادخال البيانات'!B32/'ادخال البيانات'!B$34</f>
        <v>0</v>
      </c>
      <c r="N41" s="10"/>
    </row>
    <row r="42" spans="1:14" ht="21.6" thickBot="1">
      <c r="A42" s="38"/>
      <c r="B42" s="39"/>
      <c r="C42" s="9" t="s">
        <v>22</v>
      </c>
      <c r="D42" s="17" t="str">
        <f>IF(ISBLANK('ادخال البيانات'!B32)=TRUE,"",'ادخال البيانات'!$B$8*('ادخال البيانات'!$B32/'ادخال البيانات'!$B$34)*'ادخال البيانات'!$B$9/'ادخال البيانات'!$B$12)</f>
        <v/>
      </c>
      <c r="E42" s="17">
        <f>'ادخال البيانات'!$B$8*('ادخال البيانات'!$B32/'ادخال البيانات'!$B$34)*'ادخال البيانات'!$B$9/'ادخال البيانات'!$B$12</f>
        <v>0</v>
      </c>
      <c r="F42" s="17" t="str">
        <f>IF(ISBLANK('ادخال البيانات'!B32)=TRUE,"",'ادخال البيانات'!$B$8*('ادخال البيانات'!$B32/'ادخال البيانات'!$B$34)*'ادخال البيانات'!$B$10/'ادخال البيانات'!$B$12)</f>
        <v/>
      </c>
      <c r="G42" s="17">
        <f>'ادخال البيانات'!$B$8*('ادخال البيانات'!$B32/'ادخال البيانات'!$B$34)*'ادخال البيانات'!$B$10/'ادخال البيانات'!$B$12</f>
        <v>0</v>
      </c>
      <c r="H42" s="17" t="str">
        <f>IF(ISBLANK('ادخال البيانات'!B32)=TRUE,"",'ادخال البيانات'!$B$8*('ادخال البيانات'!$B32/'ادخال البيانات'!$B$34)*'ادخال البيانات'!$B$11/'ادخال البيانات'!$B$12)</f>
        <v/>
      </c>
      <c r="I42" s="15">
        <f>'ادخال البيانات'!$B$8*('ادخال البيانات'!$B32/'ادخال البيانات'!$B$34)*'ادخال البيانات'!$B$11/'ادخال البيانات'!$B$12</f>
        <v>0</v>
      </c>
      <c r="J42" s="44"/>
      <c r="K42" s="45"/>
      <c r="L42" s="43"/>
      <c r="N42" s="10"/>
    </row>
    <row r="43" spans="1:14" ht="21.6" thickBot="1">
      <c r="A43" s="38">
        <v>20</v>
      </c>
      <c r="B43" s="39">
        <f>'ادخال البيانات'!A33</f>
        <v>0</v>
      </c>
      <c r="C43" s="9" t="s">
        <v>21</v>
      </c>
      <c r="D43" s="17" t="str">
        <f>IF(ISBLANK('ادخال البيانات'!B33)=TRUE,"",'ادخال البيانات'!$B$7*('ادخال البيانات'!$B33/'ادخال البيانات'!$B$34)*'ادخال البيانات'!$B$9/'ادخال البيانات'!$B$12)</f>
        <v/>
      </c>
      <c r="E43" s="17">
        <f>'ادخال البيانات'!$B$7*('ادخال البيانات'!$B33/'ادخال البيانات'!$B$34)*'ادخال البيانات'!$B$9/'ادخال البيانات'!$B$12</f>
        <v>0</v>
      </c>
      <c r="F43" s="17" t="str">
        <f>IF(ISBLANK('ادخال البيانات'!B33)=TRUE,"",'ادخال البيانات'!$B$7*('ادخال البيانات'!$B33/'ادخال البيانات'!$B$34)*'ادخال البيانات'!$B$10/'ادخال البيانات'!$B$12)</f>
        <v/>
      </c>
      <c r="G43" s="17">
        <f>'ادخال البيانات'!$B$7*('ادخال البيانات'!$B33/'ادخال البيانات'!$B$34)*'ادخال البيانات'!$B$10/'ادخال البيانات'!$B$12</f>
        <v>0</v>
      </c>
      <c r="H43" s="17" t="str">
        <f>IF(ISBLANK('ادخال البيانات'!B33)=TRUE,"",'ادخال البيانات'!$B$7*('ادخال البيانات'!$B33/'ادخال البيانات'!$B$34)*'ادخال البيانات'!$B$11/'ادخال البيانات'!$B$12)</f>
        <v/>
      </c>
      <c r="I43" s="15">
        <f>'ادخال البيانات'!$B$7*('ادخال البيانات'!$B33/'ادخال البيانات'!$B$34)*'ادخال البيانات'!$B$11/'ادخال البيانات'!$B$12</f>
        <v>0</v>
      </c>
      <c r="J43" s="44" t="str">
        <f>IF(ISBLANK('ادخال البيانات'!B33)=TRUE,"",SUM(D43:H43))</f>
        <v/>
      </c>
      <c r="K43" s="44" t="str">
        <f>IF(ISBLANK('ادخال البيانات'!B33)=TRUE,"",SUM(D44:H44))</f>
        <v/>
      </c>
      <c r="L43" s="43">
        <f>'ادخال البيانات'!B33/'ادخال البيانات'!B$34</f>
        <v>0</v>
      </c>
      <c r="N43" s="10"/>
    </row>
    <row r="44" spans="1:14" ht="21.6" thickBot="1">
      <c r="A44" s="38"/>
      <c r="B44" s="39"/>
      <c r="C44" s="9" t="s">
        <v>22</v>
      </c>
      <c r="D44" s="17" t="str">
        <f>IF(ISBLANK('ادخال البيانات'!B33)=TRUE,"",'ادخال البيانات'!$B$8*('ادخال البيانات'!$B33/'ادخال البيانات'!$B$34)*'ادخال البيانات'!$B$9/'ادخال البيانات'!$B$12)</f>
        <v/>
      </c>
      <c r="E44" s="17">
        <f>'ادخال البيانات'!$B$8*('ادخال البيانات'!$B33/'ادخال البيانات'!$B$34)*'ادخال البيانات'!$B$9/'ادخال البيانات'!$B$12</f>
        <v>0</v>
      </c>
      <c r="F44" s="17" t="str">
        <f>IF(ISBLANK('ادخال البيانات'!B33)=TRUE,"",'ادخال البيانات'!$B$8*('ادخال البيانات'!$B33/'ادخال البيانات'!$B$34)*'ادخال البيانات'!$B$10/'ادخال البيانات'!$B$12)</f>
        <v/>
      </c>
      <c r="G44" s="17">
        <f>'ادخال البيانات'!$B$8*('ادخال البيانات'!$B33/'ادخال البيانات'!$B$34)*'ادخال البيانات'!$B$10/'ادخال البيانات'!$B$12</f>
        <v>0</v>
      </c>
      <c r="H44" s="17" t="str">
        <f>IF(ISBLANK('ادخال البيانات'!B33)=TRUE,"",'ادخال البيانات'!$B$8*('ادخال البيانات'!$B33/'ادخال البيانات'!$B$34)*'ادخال البيانات'!$B$11/'ادخال البيانات'!$B$12)</f>
        <v/>
      </c>
      <c r="I44" s="15">
        <f>'ادخال البيانات'!$B$8*('ادخال البيانات'!$B33/'ادخال البيانات'!$B$34)*'ادخال البيانات'!$B$11/'ادخال البيانات'!$B$12</f>
        <v>0</v>
      </c>
      <c r="J44" s="44"/>
      <c r="K44" s="45"/>
      <c r="L44" s="43"/>
      <c r="N44" s="10"/>
    </row>
    <row r="45" spans="1:14" ht="21.6" thickBot="1">
      <c r="A45" s="12"/>
      <c r="B45" s="51" t="s">
        <v>23</v>
      </c>
      <c r="C45" s="51"/>
      <c r="D45" s="18">
        <f>E43+E41+E39+E37+E35+E33+E31+E29+E27+E25+E23+E21+E19+E17++E15+E13+E11+E9+E7+E5</f>
        <v>34.20289855072464</v>
      </c>
      <c r="E45" s="18"/>
      <c r="F45" s="18">
        <f>G43+G41+G39+G37+G35+G33+G31+G29+G27+G25+G23+G21+G19+G17++G15+G13+G11+G9+G7+G5</f>
        <v>5.7971014492753623</v>
      </c>
      <c r="G45" s="18"/>
      <c r="H45" s="18">
        <f>I43+I41+I39+I37+I35+I33+I31+I29+I27+I25+I23+I21+I19+I17++I15+I13+I11+I9+I7+I5</f>
        <v>0</v>
      </c>
      <c r="I45" s="18"/>
      <c r="J45" s="31">
        <f>SUM(D45:H45)</f>
        <v>40</v>
      </c>
      <c r="K45" s="31"/>
      <c r="L45" s="48">
        <f>SUM(L5:L44)</f>
        <v>1</v>
      </c>
      <c r="N45" s="10"/>
    </row>
    <row r="46" spans="1:14" ht="21.6" thickBot="1">
      <c r="A46" s="12"/>
      <c r="B46" s="51" t="s">
        <v>4</v>
      </c>
      <c r="C46" s="51"/>
      <c r="D46" s="18">
        <f>E44+E42+E40+E38+E36+E34+E32+E30+E28+E26+E24+E22+E20+E18+E16+E14+E12+E10+E8+E6</f>
        <v>25.652173913043477</v>
      </c>
      <c r="E46" s="18"/>
      <c r="F46" s="18">
        <f>G44+G42+G40+G38+G36+G34+G32+G30+G28+G26+G24+G22+G20+G18+G16+G14+G12+G10+G8+G6</f>
        <v>4.3478260869565215</v>
      </c>
      <c r="G46" s="18"/>
      <c r="H46" s="18">
        <f>I44+I42+I40+I38+I36+I34+I32+I30+I28+I26+I24+I22+I20+I18+I16+I14+I12+I10+I8+I6</f>
        <v>0</v>
      </c>
      <c r="I46" s="18"/>
      <c r="J46" s="31">
        <f>SUM(D46:H46)</f>
        <v>30</v>
      </c>
      <c r="K46" s="31"/>
      <c r="L46" s="49"/>
      <c r="N46" s="10"/>
    </row>
    <row r="47" spans="1:14" ht="20.25" customHeight="1" thickBot="1">
      <c r="A47" s="13"/>
      <c r="B47" s="52" t="s">
        <v>24</v>
      </c>
      <c r="C47" s="52"/>
      <c r="D47" s="19">
        <f>'ادخال البيانات'!B9/'ادخال البيانات'!B$12</f>
        <v>0.85507246376811596</v>
      </c>
      <c r="E47" s="19"/>
      <c r="F47" s="19">
        <f>'ادخال البيانات'!B10/'ادخال البيانات'!B$12</f>
        <v>0.14492753623188406</v>
      </c>
      <c r="G47" s="19"/>
      <c r="H47" s="19">
        <f>'ادخال البيانات'!B11/'ادخال البيانات'!B$12</f>
        <v>0</v>
      </c>
      <c r="I47" s="19"/>
      <c r="J47" s="46"/>
      <c r="K47" s="47"/>
      <c r="L47" s="50"/>
      <c r="N47" s="14"/>
    </row>
    <row r="48" spans="1:14" ht="21.6" thickTop="1"/>
  </sheetData>
  <sheetProtection password="C844" sheet="1" objects="1" scenarios="1" selectLockedCells="1" selectUnlockedCells="1"/>
  <mergeCells count="121">
    <mergeCell ref="H1:J1"/>
    <mergeCell ref="J47:K47"/>
    <mergeCell ref="L45:L47"/>
    <mergeCell ref="A11:A12"/>
    <mergeCell ref="A9:A10"/>
    <mergeCell ref="A7:A8"/>
    <mergeCell ref="A5:A6"/>
    <mergeCell ref="B45:C45"/>
    <mergeCell ref="B46:C46"/>
    <mergeCell ref="B47:C47"/>
    <mergeCell ref="A17:A18"/>
    <mergeCell ref="A15:A16"/>
    <mergeCell ref="A13:A14"/>
    <mergeCell ref="A43:A44"/>
    <mergeCell ref="B35:B36"/>
    <mergeCell ref="B37:B38"/>
    <mergeCell ref="B39:B40"/>
    <mergeCell ref="B41:B42"/>
    <mergeCell ref="B43:B44"/>
    <mergeCell ref="A31:A32"/>
    <mergeCell ref="A33:A34"/>
    <mergeCell ref="A35:A36"/>
    <mergeCell ref="A37:A38"/>
    <mergeCell ref="A39:A40"/>
    <mergeCell ref="A41:A42"/>
    <mergeCell ref="A19:A20"/>
    <mergeCell ref="J41:J42"/>
    <mergeCell ref="K41:K42"/>
    <mergeCell ref="L41:L42"/>
    <mergeCell ref="J43:J44"/>
    <mergeCell ref="K43:K44"/>
    <mergeCell ref="L43:L44"/>
    <mergeCell ref="J37:J38"/>
    <mergeCell ref="K37:K38"/>
    <mergeCell ref="L37:L38"/>
    <mergeCell ref="J39:J40"/>
    <mergeCell ref="K39:K40"/>
    <mergeCell ref="L39:L40"/>
    <mergeCell ref="J33:J34"/>
    <mergeCell ref="K33:K34"/>
    <mergeCell ref="L33:L34"/>
    <mergeCell ref="J35:J36"/>
    <mergeCell ref="K35:K36"/>
    <mergeCell ref="L35:L36"/>
    <mergeCell ref="J29:J30"/>
    <mergeCell ref="K29:K30"/>
    <mergeCell ref="L29:L30"/>
    <mergeCell ref="J31:J32"/>
    <mergeCell ref="K31:K32"/>
    <mergeCell ref="L31:L32"/>
    <mergeCell ref="J25:J26"/>
    <mergeCell ref="K25:K26"/>
    <mergeCell ref="L25:L26"/>
    <mergeCell ref="J27:J28"/>
    <mergeCell ref="K27:K28"/>
    <mergeCell ref="L27:L28"/>
    <mergeCell ref="J21:J22"/>
    <mergeCell ref="K21:K22"/>
    <mergeCell ref="L21:L22"/>
    <mergeCell ref="J23:J24"/>
    <mergeCell ref="K23:K24"/>
    <mergeCell ref="L23:L24"/>
    <mergeCell ref="J17:J18"/>
    <mergeCell ref="K17:K18"/>
    <mergeCell ref="L17:L18"/>
    <mergeCell ref="J19:J20"/>
    <mergeCell ref="K19:K20"/>
    <mergeCell ref="L19:L20"/>
    <mergeCell ref="J13:J14"/>
    <mergeCell ref="K13:K14"/>
    <mergeCell ref="L13:L14"/>
    <mergeCell ref="J15:J16"/>
    <mergeCell ref="K15:K16"/>
    <mergeCell ref="M2:N2"/>
    <mergeCell ref="P2:Q2"/>
    <mergeCell ref="B5:B6"/>
    <mergeCell ref="B7:B8"/>
    <mergeCell ref="B9:B10"/>
    <mergeCell ref="B11:B12"/>
    <mergeCell ref="B13:B14"/>
    <mergeCell ref="B15:B16"/>
    <mergeCell ref="C3:C4"/>
    <mergeCell ref="B3:B4"/>
    <mergeCell ref="D3:H3"/>
    <mergeCell ref="L15:L16"/>
    <mergeCell ref="J9:J10"/>
    <mergeCell ref="K9:K10"/>
    <mergeCell ref="L9:L10"/>
    <mergeCell ref="J11:J12"/>
    <mergeCell ref="K11:K12"/>
    <mergeCell ref="L11:L12"/>
    <mergeCell ref="J5:J6"/>
    <mergeCell ref="K5:K6"/>
    <mergeCell ref="L5:L6"/>
    <mergeCell ref="J7:J8"/>
    <mergeCell ref="K7:K8"/>
    <mergeCell ref="L7:L8"/>
    <mergeCell ref="A3:A4"/>
    <mergeCell ref="J45:K45"/>
    <mergeCell ref="J46:K46"/>
    <mergeCell ref="A1:C1"/>
    <mergeCell ref="C2:D2"/>
    <mergeCell ref="F2:H2"/>
    <mergeCell ref="J2:L2"/>
    <mergeCell ref="J3:J4"/>
    <mergeCell ref="K3:K4"/>
    <mergeCell ref="L3:L4"/>
    <mergeCell ref="A21:A22"/>
    <mergeCell ref="A23:A24"/>
    <mergeCell ref="A25:A26"/>
    <mergeCell ref="A27:A28"/>
    <mergeCell ref="A29:A30"/>
    <mergeCell ref="B29:B30"/>
    <mergeCell ref="B31:B32"/>
    <mergeCell ref="B33:B34"/>
    <mergeCell ref="B17:B18"/>
    <mergeCell ref="B19:B20"/>
    <mergeCell ref="B21:B22"/>
    <mergeCell ref="B23:B24"/>
    <mergeCell ref="B25:B26"/>
    <mergeCell ref="B27:B28"/>
  </mergeCells>
  <pageMargins left="0.31496062992125984" right="0.31496062992125984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2</vt:i4>
      </vt:variant>
      <vt:variant>
        <vt:lpstr>نطاقات تمت تسميتها</vt:lpstr>
      </vt:variant>
      <vt:variant>
        <vt:i4>1</vt:i4>
      </vt:variant>
    </vt:vector>
  </HeadingPairs>
  <TitlesOfParts>
    <vt:vector size="3" baseType="lpstr">
      <vt:lpstr>ادخال البيانات</vt:lpstr>
      <vt:lpstr>جدول المواصفات</vt:lpstr>
      <vt:lpstr>'جدول المواصفات'!Print_Area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sheban07</dc:creator>
  <cp:lastModifiedBy>ba</cp:lastModifiedBy>
  <cp:lastPrinted>2011-03-22T11:12:00Z</cp:lastPrinted>
  <dcterms:created xsi:type="dcterms:W3CDTF">2011-03-21T09:51:26Z</dcterms:created>
  <dcterms:modified xsi:type="dcterms:W3CDTF">2011-03-23T08:58:41Z</dcterms:modified>
</cp:coreProperties>
</file>